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.martinez\Desktop\"/>
    </mc:Choice>
  </mc:AlternateContent>
  <xr:revisionPtr revIDLastSave="0" documentId="8_{0E2718A7-BE48-45A9-A832-B077D60C0255}" xr6:coauthVersionLast="47" xr6:coauthVersionMax="47" xr10:uidLastSave="{00000000-0000-0000-0000-000000000000}"/>
  <bookViews>
    <workbookView xWindow="20370" yWindow="-3120" windowWidth="29040" windowHeight="15720" xr2:uid="{00000000-000D-0000-FFFF-FFFF00000000}"/>
  </bookViews>
  <sheets>
    <sheet name="PROGRAMA TECNOLOGICOS" sheetId="6" r:id="rId1"/>
    <sheet name="Lista" sheetId="8" state="hidden" r:id="rId2"/>
  </sheets>
  <definedNames>
    <definedName name="_xlnm.Print_Area" localSheetId="0">'PROGRAMA TECNOLOGICOS'!$A$1:$I$42</definedName>
    <definedName name="OPCIONES">Lista!$A$2:$A$4</definedName>
    <definedName name="SI">Lista!$B$2:$B$4</definedName>
    <definedName name="SI_NO">Lista!$B$2:$B$3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E30" i="6"/>
  <c r="G30" i="6" s="1"/>
  <c r="G29" i="6"/>
  <c r="E40" i="6"/>
  <c r="K29" i="6"/>
  <c r="K28" i="6"/>
  <c r="E36" i="6" l="1"/>
  <c r="G36" i="6" s="1"/>
  <c r="E34" i="6"/>
  <c r="G34" i="6" s="1"/>
  <c r="H18" i="6" l="1"/>
  <c r="H19" i="6"/>
  <c r="H20" i="6"/>
  <c r="H21" i="6"/>
  <c r="H22" i="6"/>
  <c r="G40" i="6"/>
  <c r="E38" i="6"/>
  <c r="G38" i="6" l="1"/>
  <c r="K39" i="6"/>
  <c r="H25" i="6"/>
  <c r="H24" i="6"/>
  <c r="K41" i="6"/>
  <c r="E32" i="6"/>
  <c r="G32" i="6" s="1"/>
  <c r="F39" i="6"/>
  <c r="M41" i="6" l="1"/>
  <c r="K30" i="6"/>
</calcChain>
</file>

<file path=xl/sharedStrings.xml><?xml version="1.0" encoding="utf-8"?>
<sst xmlns="http://schemas.openxmlformats.org/spreadsheetml/2006/main" count="57" uniqueCount="53">
  <si>
    <r>
      <t xml:space="preserve">ADMISIBILIDAD DE POSTULACIONES A PROGRAMAS TECNOLÓGICOS.                                                                                                                                                                                           </t>
    </r>
    <r>
      <rPr>
        <b/>
        <u/>
        <sz val="18"/>
        <rFont val="Calibri"/>
        <family val="2"/>
        <scheme val="minor"/>
      </rPr>
      <t xml:space="preserve">CONVOCATORIAS 2025
</t>
    </r>
  </si>
  <si>
    <t>NOMBRE CONVOCATORIA</t>
  </si>
  <si>
    <t>PROGRAMAS TECNOLÓGICOS DE VALORIZACION RESIDUOS Y ECONOMIA CIRCULAR</t>
  </si>
  <si>
    <t>TITULO PROGRAMA</t>
  </si>
  <si>
    <t>CODIGO PROGRAMA</t>
  </si>
  <si>
    <t>COMPLETAR  SÓLO LOS CASILLEROS EN VERDE. LAS CONCLUSIONES (EN GRIS) SE COMPLETARÁN AUTOMÁTICAMENTE.</t>
  </si>
  <si>
    <t>ADMISIBILIDAD DEL PROGRAMA</t>
  </si>
  <si>
    <t>INDICAR SI / NO / NO APLICA, A LAS CONDICIONES:</t>
  </si>
  <si>
    <t>CONCLUSIÓN</t>
  </si>
  <si>
    <t>Que el programa sea presentado utilizando el formulario de postulación y las planillas y documentos anexos al mismo, disponibles en el sistema de postulación de proyectos en línea. En caso de que las planillas y/o anexos al mismo no contengan toda la información, se entenderá que no se cumple con este requisito.</t>
  </si>
  <si>
    <t>La coherencia entre los objetivos del programa y los objetivos del presente instrumento.</t>
  </si>
  <si>
    <t>Que el respectivo Programa, corresponda a algún(os) (de los) Sector(es) productivo(s) y/o económico(s) específico(s) y, además, aborde la(s) brechas(s) y/o desafío(s), individualizados en el aviso mediante el cual se comunique la respectiva apertura o llamado del presente instrumento de financiamiento.</t>
  </si>
  <si>
    <t>Que se acompañen en la postulación los antecedentes necesarios para acreditar el cumplimiento de las características del Beneficiario señaladas el numeral 4.1 de las presentes Bases.</t>
  </si>
  <si>
    <t>Cumplimiento de los requisitos de cofinanciamiento, de acuerdo con los montos y porcentajes, mínimos y máximos, señalados en los numerales 6.1 y 6.3 de las presentes bases, y en su caso, de aquellos definidos e informados en el respectivo aviso mediante el cual se comunique la respectiva apertura o llamado del presente instrumento de financiamiento.</t>
  </si>
  <si>
    <t>Cumplimiento de los requisitos de plazo de ejecución del Programa establecidos en el numeral 5 de las presentes bases y, en su caso, de aquellos que se informen en el respectivo aviso mediante el cual se comunique la respectiva apertura o llamado del presente instrumento de financiamiento.</t>
  </si>
  <si>
    <t>Que cada asociado realice aportes, de acuerdo con lo establecido en el numeral 4.3 de las presentes bases</t>
  </si>
  <si>
    <t>Para el caso que el instrumento se focalice geográficamente, que el Programa tenga ámbito de aplicación o ejecución en el territorio establecido para la respectiva apertura o llamado e indicado en el respectivo aviso</t>
  </si>
  <si>
    <t xml:space="preserve">PRESUPUESTO ($) </t>
  </si>
  <si>
    <t>Costo Total Programa Tecnológico</t>
  </si>
  <si>
    <t xml:space="preserve">INGRESAR LOS MISMOS MONTOS DECLARADOS EN EL  FORMULARIO DE POSTULACIÓN A LAS CASILLAS EN VERDE.
SE AUTOCOMPLETARÁN LAS CASILLAS EN GRIS.                 
REVISE  MANUALMENTE LOS RESULTADOS DEL PRESUPUESTO, YA QUE SÓLO SE MUESTRA HASTA EL 4TO DECIMAL. </t>
  </si>
  <si>
    <t>Aporte CORFO</t>
  </si>
  <si>
    <t xml:space="preserve">No supera los $3.000.000.000 solicitado a CORFO </t>
  </si>
  <si>
    <t>% Aporte CORFO respecto del presupuesto total</t>
  </si>
  <si>
    <t>Verificación % (no puede superar el 60,0000% del costo total del Programa)</t>
  </si>
  <si>
    <t xml:space="preserve">Aporte Total de los Participantes </t>
  </si>
  <si>
    <t>% Aporte participantes</t>
  </si>
  <si>
    <t>Verificación % (debe ser igual o superior al 40,0000% del costo total del Programa)</t>
  </si>
  <si>
    <r>
      <t>Aporte mínimo pecuniario de los participantes</t>
    </r>
    <r>
      <rPr>
        <b/>
        <sz val="11"/>
        <color indexed="10"/>
        <rFont val="Calibri"/>
        <family val="2"/>
        <scheme val="minor"/>
      </rPr>
      <t xml:space="preserve"> </t>
    </r>
  </si>
  <si>
    <t>% de Aporte mínimo pecuniario de los participantes</t>
  </si>
  <si>
    <t>Verificación % (deben aportar pecuniariamente con al menos 20,0000% del costo total del Programa)</t>
  </si>
  <si>
    <t>Aporte CORFO Recursos Humanos Pre Existentes</t>
  </si>
  <si>
    <t>% Aporte CORFO Recurso Humanos Pre Existentes</t>
  </si>
  <si>
    <t>Verificación % (sólo se podrá destinar como máximo del subsidio hasta un 25,00% al personal pre existente, de acuerdo al Subnumeral 7.1 Actividades y gastos generales del proyecto de las bases técnicas)</t>
  </si>
  <si>
    <t>Aporte CORFO Cuenta Inversiones</t>
  </si>
  <si>
    <t>% Aporte CORFO Inversiones</t>
  </si>
  <si>
    <t>Verificación % (no puede superar el 30,0000% del subsidio solicitado, de acuerdo al numeral 11. Aspectos presupuestarios de las bases técnicas)</t>
  </si>
  <si>
    <t>Solicitado a CORFO en la cuenta Gastos de Administración</t>
  </si>
  <si>
    <t>% Aporte gasto Administración solicitado a CORFO</t>
  </si>
  <si>
    <t>Verificación % (se podrá destinar como máximo hasta un 10,0000% del subsidio a este tipo de gastos, de acuerdo al numeral 11. Aspectos Presupuestarios de las Bases Técnicas)</t>
  </si>
  <si>
    <t xml:space="preserve">IMPORTANTE:  EL NO CUMPLIMIENTO DE ALGUNA DE LAS CONDICIONES ANTERIORMENTE SEÑALADAS, TRAE COMO CONSECUENCIA LA DECLARACIÓN INMEDIATA DEL PROGRAMA, COMO "NO PERTINENTE", POR LO TANTO, NO CONTINÚA CON EL PROCESO DE EVALUACIÓN. </t>
  </si>
  <si>
    <t xml:space="preserve">OBSERVACIONES: </t>
  </si>
  <si>
    <t>(USO INTERNO)</t>
  </si>
  <si>
    <t>NOMBRE EJECUTIVO</t>
  </si>
  <si>
    <t>NOMBRE Y FIRMA DE EJECUTIVO TÉCNICO</t>
  </si>
  <si>
    <t>Firma y Nombre Evaluador(a)</t>
  </si>
  <si>
    <t>Fecha Evaluación</t>
  </si>
  <si>
    <t>OPCIONES</t>
  </si>
  <si>
    <t>SI_NO</t>
  </si>
  <si>
    <t>SI</t>
  </si>
  <si>
    <t>NO</t>
  </si>
  <si>
    <t>NO APLICA</t>
  </si>
  <si>
    <t>Que el objeto social o finalidad del beneficiario persona jurídica de derecho privado constituida en Chile, según la transcripción efectuada en el formulario de postulación, sea pertinente en relación con las actividades a desarrollar para la obtención del objetivo del proyecto. (De corresponder, porque esta convocatoria permite también como beneficiario a personas jurídicas de derecho público, según lo comunicado en modificación de aviso legal de la convocatoria). (Responda Sí/No/No aplica) --&gt;</t>
  </si>
  <si>
    <t>Verificación Manual. Sólo para beneficiarios/gestor tecnológico que corresponda a persona jurídica de derecho privado constituida en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</si>
</sst>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32">
    <xf numFmtId="0" fontId="0" fillId="0" borderId="0" xfId="0"/>
    <xf numFmtId="0" fontId="0" fillId="3" borderId="0" xfId="0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9" fontId="0" fillId="0" borderId="0" xfId="2" applyFont="1" applyProtection="1"/>
    <xf numFmtId="10" fontId="0" fillId="0" borderId="0" xfId="2" applyNumberFormat="1" applyFont="1" applyProtection="1"/>
    <xf numFmtId="9" fontId="0" fillId="0" borderId="0" xfId="2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5" borderId="0" xfId="0" applyFill="1"/>
    <xf numFmtId="0" fontId="11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4" xfId="0" applyFont="1" applyBorder="1"/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6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6" borderId="45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3" fillId="9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165" fontId="15" fillId="4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6" borderId="58" xfId="2" applyNumberFormat="1" applyFont="1" applyFill="1" applyBorder="1" applyAlignment="1" applyProtection="1">
      <alignment horizontal="center" vertical="center"/>
    </xf>
    <xf numFmtId="165" fontId="3" fillId="4" borderId="27" xfId="1" applyNumberFormat="1" applyFont="1" applyFill="1" applyBorder="1" applyAlignment="1" applyProtection="1">
      <alignment horizontal="center" vertical="center" wrapText="1"/>
      <protection locked="0"/>
    </xf>
    <xf numFmtId="166" fontId="6" fillId="6" borderId="28" xfId="2" applyNumberFormat="1" applyFont="1" applyFill="1" applyBorder="1" applyAlignment="1" applyProtection="1">
      <alignment horizontal="center" vertical="center"/>
    </xf>
    <xf numFmtId="166" fontId="6" fillId="6" borderId="29" xfId="2" applyNumberFormat="1" applyFont="1" applyFill="1" applyBorder="1" applyAlignment="1" applyProtection="1">
      <alignment horizontal="center" vertical="center"/>
    </xf>
    <xf numFmtId="42" fontId="6" fillId="4" borderId="59" xfId="3" applyFont="1" applyFill="1" applyBorder="1" applyAlignment="1" applyProtection="1">
      <alignment horizontal="center" vertical="center"/>
    </xf>
    <xf numFmtId="165" fontId="3" fillId="4" borderId="59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9" fontId="5" fillId="0" borderId="18" xfId="2" applyFont="1" applyBorder="1" applyAlignment="1" applyProtection="1">
      <alignment horizontal="left" vertical="center" wrapText="1"/>
    </xf>
    <xf numFmtId="9" fontId="5" fillId="0" borderId="1" xfId="2" applyFont="1" applyBorder="1" applyAlignment="1" applyProtection="1">
      <alignment horizontal="left" vertical="center" wrapText="1"/>
    </xf>
    <xf numFmtId="9" fontId="5" fillId="0" borderId="5" xfId="2" applyFont="1" applyBorder="1" applyAlignment="1" applyProtection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5" fillId="5" borderId="18" xfId="2" applyFont="1" applyFill="1" applyBorder="1" applyAlignment="1" applyProtection="1">
      <alignment horizontal="left" vertical="center" wrapText="1"/>
    </xf>
    <xf numFmtId="9" fontId="5" fillId="5" borderId="1" xfId="2" applyFont="1" applyFill="1" applyBorder="1" applyAlignment="1" applyProtection="1">
      <alignment horizontal="left" vertical="center" wrapText="1"/>
    </xf>
    <xf numFmtId="9" fontId="5" fillId="5" borderId="5" xfId="2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" fillId="3" borderId="51" xfId="0" applyFont="1" applyFill="1" applyBorder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0" fontId="3" fillId="3" borderId="36" xfId="0" applyFont="1" applyFill="1" applyBorder="1" applyAlignment="1" applyProtection="1">
      <alignment horizontal="left" vertical="top" wrapText="1"/>
      <protection locked="0"/>
    </xf>
    <xf numFmtId="0" fontId="13" fillId="9" borderId="49" xfId="0" applyFont="1" applyFill="1" applyBorder="1" applyAlignment="1" applyProtection="1">
      <alignment horizontal="center" vertical="center" wrapText="1"/>
      <protection locked="0"/>
    </xf>
    <xf numFmtId="0" fontId="16" fillId="9" borderId="49" xfId="0" applyFont="1" applyFill="1" applyBorder="1" applyAlignment="1">
      <alignment horizontal="center" vertical="center" wrapText="1"/>
    </xf>
    <xf numFmtId="0" fontId="16" fillId="9" borderId="50" xfId="0" applyFont="1" applyFill="1" applyBorder="1" applyAlignment="1">
      <alignment horizontal="center" vertical="center" wrapText="1"/>
    </xf>
    <xf numFmtId="9" fontId="5" fillId="0" borderId="24" xfId="2" applyFont="1" applyBorder="1" applyAlignment="1" applyProtection="1">
      <alignment horizontal="left" vertical="center" wrapText="1"/>
    </xf>
    <xf numFmtId="9" fontId="5" fillId="0" borderId="25" xfId="2" applyFont="1" applyBorder="1" applyAlignment="1" applyProtection="1">
      <alignment horizontal="left" vertical="center" wrapText="1"/>
    </xf>
    <xf numFmtId="9" fontId="5" fillId="0" borderId="48" xfId="2" applyFont="1" applyBorder="1" applyAlignment="1" applyProtection="1">
      <alignment horizontal="left" vertical="center" wrapText="1"/>
    </xf>
    <xf numFmtId="9" fontId="5" fillId="0" borderId="14" xfId="2" applyFont="1" applyBorder="1" applyAlignment="1" applyProtection="1">
      <alignment horizontal="left" vertical="center" wrapText="1"/>
    </xf>
    <xf numFmtId="9" fontId="5" fillId="0" borderId="15" xfId="2" applyFont="1" applyBorder="1" applyAlignment="1" applyProtection="1">
      <alignment horizontal="left" vertical="center" wrapText="1"/>
    </xf>
    <xf numFmtId="9" fontId="5" fillId="0" borderId="16" xfId="2" applyFont="1" applyBorder="1" applyAlignment="1" applyProtection="1">
      <alignment horizontal="left" vertical="center" wrapText="1"/>
    </xf>
    <xf numFmtId="0" fontId="0" fillId="0" borderId="5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9" fontId="5" fillId="0" borderId="22" xfId="2" applyFont="1" applyBorder="1" applyAlignment="1" applyProtection="1">
      <alignment horizontal="left" vertical="center" wrapText="1"/>
    </xf>
    <xf numFmtId="9" fontId="5" fillId="0" borderId="2" xfId="2" applyFont="1" applyBorder="1" applyAlignment="1" applyProtection="1">
      <alignment horizontal="left" vertical="center" wrapText="1"/>
    </xf>
    <xf numFmtId="9" fontId="5" fillId="0" borderId="7" xfId="2" applyFont="1" applyBorder="1" applyAlignment="1" applyProtection="1">
      <alignment horizontal="left" vertical="center" wrapText="1"/>
    </xf>
    <xf numFmtId="165" fontId="2" fillId="0" borderId="57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9" fontId="5" fillId="3" borderId="18" xfId="2" applyFont="1" applyFill="1" applyBorder="1" applyAlignment="1" applyProtection="1">
      <alignment horizontal="left" vertical="center" wrapText="1"/>
    </xf>
    <xf numFmtId="9" fontId="5" fillId="3" borderId="1" xfId="2" applyFont="1" applyFill="1" applyBorder="1" applyAlignment="1" applyProtection="1">
      <alignment horizontal="left" vertical="center" wrapText="1"/>
    </xf>
    <xf numFmtId="9" fontId="5" fillId="3" borderId="5" xfId="2" applyFont="1" applyFill="1" applyBorder="1" applyAlignment="1" applyProtection="1">
      <alignment horizontal="left" vertical="center" wrapText="1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9" fontId="5" fillId="0" borderId="33" xfId="2" applyFont="1" applyBorder="1" applyAlignment="1" applyProtection="1">
      <alignment horizontal="left" vertical="center" wrapText="1"/>
    </xf>
    <xf numFmtId="9" fontId="5" fillId="0" borderId="20" xfId="2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7" borderId="11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0" fontId="17" fillId="5" borderId="38" xfId="0" applyFont="1" applyFill="1" applyBorder="1" applyAlignment="1">
      <alignment horizontal="left" vertical="center"/>
    </xf>
    <xf numFmtId="0" fontId="17" fillId="5" borderId="3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9" fontId="5" fillId="0" borderId="3" xfId="2" applyFont="1" applyBorder="1" applyAlignment="1" applyProtection="1">
      <alignment horizontal="left" vertical="center" wrapText="1"/>
    </xf>
    <xf numFmtId="9" fontId="5" fillId="0" borderId="53" xfId="2" applyFont="1" applyBorder="1" applyAlignment="1" applyProtection="1">
      <alignment horizontal="left" vertical="center" wrapText="1"/>
    </xf>
    <xf numFmtId="0" fontId="3" fillId="6" borderId="45" xfId="0" applyFont="1" applyFill="1" applyBorder="1" applyAlignment="1">
      <alignment horizontal="center" vertical="center" wrapText="1"/>
    </xf>
  </cellXfs>
  <cellStyles count="4">
    <cellStyle name="Moneda" xfId="1" builtinId="4"/>
    <cellStyle name="Moneda [0]" xfId="3" builtinId="7"/>
    <cellStyle name="Normal" xfId="0" builtinId="0"/>
    <cellStyle name="Porcentaje" xfId="2" builtinId="5"/>
  </cellStyles>
  <dxfs count="3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242454</xdr:colOff>
      <xdr:row>0</xdr:row>
      <xdr:rowOff>76200</xdr:rowOff>
    </xdr:from>
    <xdr:to>
      <xdr:col>7</xdr:col>
      <xdr:colOff>2389908</xdr:colOff>
      <xdr:row>9</xdr:row>
      <xdr:rowOff>66675</xdr:rowOff>
    </xdr:to>
    <xdr:pic>
      <xdr:nvPicPr>
        <xdr:cNvPr id="2" name="Imagen 8" descr="Descripción: LOGO_TRANS_2014-05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68"/>
        <a:stretch/>
      </xdr:blipFill>
      <xdr:spPr bwMode="auto">
        <a:xfrm>
          <a:off x="8148204" y="76200"/>
          <a:ext cx="3454977" cy="1479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82120</xdr:colOff>
      <xdr:row>1</xdr:row>
      <xdr:rowOff>147205</xdr:rowOff>
    </xdr:from>
    <xdr:to>
      <xdr:col>2</xdr:col>
      <xdr:colOff>862156</xdr:colOff>
      <xdr:row>5</xdr:row>
      <xdr:rowOff>95943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4C992E20-D73C-0A82-6521-D750F31E9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984" y="337705"/>
          <a:ext cx="2217445" cy="710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62"/>
  <sheetViews>
    <sheetView showGridLines="0" tabSelected="1" topLeftCell="A21" zoomScale="110" zoomScaleNormal="110" zoomScaleSheetLayoutView="100" workbookViewId="0">
      <selection activeCell="C26" sqref="C26:F26"/>
    </sheetView>
  </sheetViews>
  <sheetFormatPr baseColWidth="10" defaultColWidth="11.42578125" defaultRowHeight="15" x14ac:dyDescent="0.25"/>
  <cols>
    <col min="1" max="1" width="2.28515625" customWidth="1"/>
    <col min="2" max="2" width="21.5703125" customWidth="1"/>
    <col min="3" max="3" width="15.7109375" customWidth="1"/>
    <col min="4" max="4" width="23.140625" customWidth="1"/>
    <col min="5" max="5" width="21.5703125" customWidth="1"/>
    <col min="6" max="6" width="34.28515625" customWidth="1"/>
    <col min="7" max="7" width="19.5703125" customWidth="1"/>
    <col min="8" max="8" width="35.85546875" customWidth="1"/>
    <col min="9" max="9" width="2.28515625" customWidth="1"/>
    <col min="10" max="10" width="17.85546875" customWidth="1"/>
    <col min="11" max="11" width="23.85546875" customWidth="1"/>
    <col min="13" max="13" width="2.140625" bestFit="1" customWidth="1"/>
  </cols>
  <sheetData>
    <row r="6" spans="2:11" ht="8.25" customHeight="1" x14ac:dyDescent="0.25"/>
    <row r="7" spans="2:11" ht="8.25" customHeight="1" x14ac:dyDescent="0.25"/>
    <row r="8" spans="2:11" ht="8.25" customHeight="1" x14ac:dyDescent="0.25"/>
    <row r="9" spans="2:11" ht="18.600000000000001" customHeight="1" x14ac:dyDescent="0.25"/>
    <row r="10" spans="2:11" ht="28.15" customHeight="1" x14ac:dyDescent="0.25"/>
    <row r="11" spans="2:11" ht="44.45" customHeight="1" thickBot="1" x14ac:dyDescent="0.3">
      <c r="B11" s="49" t="s">
        <v>0</v>
      </c>
      <c r="C11" s="49"/>
      <c r="D11" s="49"/>
      <c r="E11" s="49"/>
      <c r="F11" s="49"/>
      <c r="G11" s="49"/>
      <c r="H11" s="49"/>
    </row>
    <row r="12" spans="2:11" ht="36.6" customHeight="1" thickBot="1" x14ac:dyDescent="0.3">
      <c r="B12" s="29" t="s">
        <v>1</v>
      </c>
      <c r="C12" s="68" t="s">
        <v>2</v>
      </c>
      <c r="D12" s="69"/>
      <c r="E12" s="69"/>
      <c r="F12" s="69"/>
      <c r="G12" s="69"/>
      <c r="H12" s="70"/>
      <c r="K12" s="47"/>
    </row>
    <row r="13" spans="2:11" ht="28.5" customHeight="1" thickBot="1" x14ac:dyDescent="0.3">
      <c r="B13" s="30" t="s">
        <v>3</v>
      </c>
      <c r="C13" s="65"/>
      <c r="D13" s="66"/>
      <c r="E13" s="66"/>
      <c r="F13" s="66"/>
      <c r="G13" s="66"/>
      <c r="H13" s="67"/>
      <c r="K13" s="48"/>
    </row>
    <row r="14" spans="2:11" ht="28.5" customHeight="1" thickBot="1" x14ac:dyDescent="0.3">
      <c r="B14" s="31" t="s">
        <v>4</v>
      </c>
      <c r="C14" s="124"/>
      <c r="D14" s="124"/>
      <c r="E14" s="124"/>
      <c r="F14" s="124"/>
      <c r="G14" s="124"/>
      <c r="H14" s="125"/>
      <c r="K14" s="48"/>
    </row>
    <row r="15" spans="2:11" ht="39.75" customHeight="1" x14ac:dyDescent="0.25">
      <c r="B15" s="120" t="s">
        <v>5</v>
      </c>
      <c r="C15" s="120"/>
      <c r="D15" s="120"/>
      <c r="E15" s="120"/>
      <c r="F15" s="120"/>
      <c r="G15" s="120"/>
      <c r="H15" s="120"/>
      <c r="K15" s="48"/>
    </row>
    <row r="16" spans="2:11" ht="21.75" customHeight="1" thickBot="1" x14ac:dyDescent="0.35">
      <c r="B16" s="121" t="s">
        <v>6</v>
      </c>
      <c r="C16" s="121"/>
      <c r="D16" s="121"/>
      <c r="E16" s="121"/>
      <c r="F16" s="121"/>
      <c r="G16" s="121"/>
      <c r="H16" s="121"/>
      <c r="K16" s="48"/>
    </row>
    <row r="17" spans="2:11" ht="19.5" thickBot="1" x14ac:dyDescent="0.3">
      <c r="B17" s="122" t="s">
        <v>7</v>
      </c>
      <c r="C17" s="123"/>
      <c r="D17" s="123"/>
      <c r="E17" s="123"/>
      <c r="F17" s="123"/>
      <c r="G17" s="123"/>
      <c r="H17" s="28" t="s">
        <v>8</v>
      </c>
      <c r="K17" s="48"/>
    </row>
    <row r="18" spans="2:11" ht="56.45" customHeight="1" x14ac:dyDescent="0.25">
      <c r="B18" s="19">
        <v>1</v>
      </c>
      <c r="C18" s="58" t="s">
        <v>9</v>
      </c>
      <c r="D18" s="59"/>
      <c r="E18" s="59"/>
      <c r="F18" s="60"/>
      <c r="G18" s="20"/>
      <c r="H18" s="21" t="str">
        <f>IF(G18&gt;0,IF(G18="SI","PERTINENTE",IF(G18="NO","NO PERTINENTE","NO APLICA"))," ")</f>
        <v xml:space="preserve"> </v>
      </c>
      <c r="K18" s="48"/>
    </row>
    <row r="19" spans="2:11" ht="21" customHeight="1" thickBot="1" x14ac:dyDescent="0.3">
      <c r="B19" s="23">
        <v>2</v>
      </c>
      <c r="C19" s="62" t="s">
        <v>10</v>
      </c>
      <c r="D19" s="63"/>
      <c r="E19" s="63"/>
      <c r="F19" s="64"/>
      <c r="G19" s="22"/>
      <c r="H19" s="24" t="str">
        <f t="shared" ref="H19:H21" si="0">IF(G19&gt;0,IF(G19="SI","PERTINENTE",IF(G19="NO","NO PERTINENTE","NO APLICA"))," ")</f>
        <v xml:space="preserve"> </v>
      </c>
      <c r="K19" s="48"/>
    </row>
    <row r="20" spans="2:11" ht="42.6" customHeight="1" thickBot="1" x14ac:dyDescent="0.3">
      <c r="B20" s="19">
        <v>3</v>
      </c>
      <c r="C20" s="58" t="s">
        <v>11</v>
      </c>
      <c r="D20" s="59"/>
      <c r="E20" s="59"/>
      <c r="F20" s="60"/>
      <c r="G20" s="20"/>
      <c r="H20" s="21" t="str">
        <f t="shared" si="0"/>
        <v xml:space="preserve"> </v>
      </c>
      <c r="K20" s="48"/>
    </row>
    <row r="21" spans="2:11" s="4" customFormat="1" ht="35.450000000000003" customHeight="1" thickBot="1" x14ac:dyDescent="0.3">
      <c r="B21" s="23">
        <v>4</v>
      </c>
      <c r="C21" s="62" t="s">
        <v>12</v>
      </c>
      <c r="D21" s="63"/>
      <c r="E21" s="63"/>
      <c r="F21" s="64"/>
      <c r="G21" s="22"/>
      <c r="H21" s="24" t="str">
        <f t="shared" si="0"/>
        <v xml:space="preserve"> </v>
      </c>
      <c r="K21" s="48"/>
    </row>
    <row r="22" spans="2:11" ht="53.45" customHeight="1" x14ac:dyDescent="0.25">
      <c r="B22" s="19">
        <v>5</v>
      </c>
      <c r="C22" s="58" t="s">
        <v>13</v>
      </c>
      <c r="D22" s="59"/>
      <c r="E22" s="59"/>
      <c r="F22" s="60"/>
      <c r="G22" s="20"/>
      <c r="H22" s="21" t="str">
        <f>IF(G22&gt;0,IF(G22="SI","PERTINENTE",IF(G22="NO","NO PERTINENTE","NO APLICA"))," ")</f>
        <v xml:space="preserve"> </v>
      </c>
      <c r="K22" s="48"/>
    </row>
    <row r="23" spans="2:11" ht="53.45" customHeight="1" x14ac:dyDescent="0.25">
      <c r="B23" s="23">
        <v>6</v>
      </c>
      <c r="C23" s="62" t="s">
        <v>14</v>
      </c>
      <c r="D23" s="63"/>
      <c r="E23" s="63"/>
      <c r="F23" s="64"/>
      <c r="G23" s="22"/>
      <c r="H23" s="21" t="str">
        <f>IF(G23&gt;0,IF(G23="SI","PERTINENTE",IF(G23="NO","NO PERTINENTE","NO APLICA"))," ")</f>
        <v xml:space="preserve"> </v>
      </c>
      <c r="K23" s="48"/>
    </row>
    <row r="24" spans="2:11" ht="46.5" customHeight="1" x14ac:dyDescent="0.25">
      <c r="B24" s="19">
        <v>7</v>
      </c>
      <c r="C24" s="58" t="s">
        <v>15</v>
      </c>
      <c r="D24" s="59"/>
      <c r="E24" s="59"/>
      <c r="F24" s="60"/>
      <c r="G24" s="20"/>
      <c r="H24" s="21" t="str">
        <f>IF(G24&gt;0,IF(G24="SI","PERTINENTE",IF(G24="NO","NO PERTINENTE","PERTINENTE"))," ")</f>
        <v xml:space="preserve"> </v>
      </c>
      <c r="J24" s="18"/>
      <c r="K24" s="48"/>
    </row>
    <row r="25" spans="2:11" ht="47.45" customHeight="1" thickBot="1" x14ac:dyDescent="0.3">
      <c r="B25" s="25">
        <v>8</v>
      </c>
      <c r="C25" s="126" t="s">
        <v>16</v>
      </c>
      <c r="D25" s="127"/>
      <c r="E25" s="127"/>
      <c r="F25" s="128"/>
      <c r="G25" s="26"/>
      <c r="H25" s="27" t="str">
        <f>IF(G25&gt;0,IF(G25="SI","PERTINENTE",IF(G25="NO","NO PERTINENTE","PERTINENTE"))," ")</f>
        <v xml:space="preserve"> </v>
      </c>
      <c r="J25" s="18"/>
      <c r="K25" s="48"/>
    </row>
    <row r="26" spans="2:11" ht="84.75" customHeight="1" thickBot="1" x14ac:dyDescent="0.3">
      <c r="B26" s="25">
        <v>9</v>
      </c>
      <c r="C26" s="126" t="s">
        <v>51</v>
      </c>
      <c r="D26" s="127"/>
      <c r="E26" s="127"/>
      <c r="F26" s="128"/>
      <c r="G26" s="37"/>
      <c r="H26" s="131" t="s">
        <v>52</v>
      </c>
      <c r="J26" s="18"/>
      <c r="K26" s="46"/>
    </row>
    <row r="27" spans="2:11" ht="40.9" customHeight="1" thickBot="1" x14ac:dyDescent="0.3">
      <c r="B27" s="61" t="s">
        <v>17</v>
      </c>
      <c r="C27" s="61"/>
      <c r="D27" s="61"/>
      <c r="E27" s="61"/>
      <c r="F27" s="61"/>
      <c r="G27" s="61"/>
      <c r="H27" s="61"/>
      <c r="K27" s="2"/>
    </row>
    <row r="28" spans="2:11" ht="30" customHeight="1" x14ac:dyDescent="0.25">
      <c r="B28" s="74" t="s">
        <v>18</v>
      </c>
      <c r="C28" s="75"/>
      <c r="D28" s="76"/>
      <c r="E28" s="37"/>
      <c r="F28" s="93"/>
      <c r="G28" s="94"/>
      <c r="H28" s="86" t="s">
        <v>19</v>
      </c>
      <c r="K28" s="2">
        <f>GESTEP(E29,J29)</f>
        <v>1</v>
      </c>
    </row>
    <row r="29" spans="2:11" ht="39" customHeight="1" x14ac:dyDescent="0.25">
      <c r="B29" s="90" t="s">
        <v>20</v>
      </c>
      <c r="C29" s="91"/>
      <c r="D29" s="92"/>
      <c r="E29" s="38"/>
      <c r="F29" s="32" t="s">
        <v>21</v>
      </c>
      <c r="G29" s="15" t="str">
        <f>IF($E$29&gt;0,IF(E29&gt;3000000000,"NO PERTINENTE","PERTINENTE")," ")</f>
        <v xml:space="preserve"> </v>
      </c>
      <c r="H29" s="87"/>
      <c r="J29" s="45"/>
      <c r="K29" s="2">
        <f>GESTEP(E29,J28)</f>
        <v>1</v>
      </c>
    </row>
    <row r="30" spans="2:11" ht="48" customHeight="1" thickBot="1" x14ac:dyDescent="0.3">
      <c r="B30" s="101" t="s">
        <v>22</v>
      </c>
      <c r="C30" s="129"/>
      <c r="D30" s="130"/>
      <c r="E30" s="39" t="str">
        <f>IF(E29&gt;0,(E29/E28)," ")</f>
        <v xml:space="preserve"> </v>
      </c>
      <c r="F30" s="33" t="s">
        <v>23</v>
      </c>
      <c r="G30" s="16" t="str">
        <f>IF($E$29&gt;0,IF($E$30&gt;60%,"NO PERTINENTE","PERTINENTE")," ")</f>
        <v xml:space="preserve"> </v>
      </c>
      <c r="H30" s="87"/>
      <c r="J30" s="5"/>
      <c r="K30" s="2">
        <f>COUNTIF(G29:G30,"NO PERTINENTE")</f>
        <v>0</v>
      </c>
    </row>
    <row r="31" spans="2:11" ht="48" customHeight="1" x14ac:dyDescent="0.25">
      <c r="B31" s="74" t="s">
        <v>24</v>
      </c>
      <c r="C31" s="75"/>
      <c r="D31" s="76"/>
      <c r="E31" s="40"/>
      <c r="F31" s="77"/>
      <c r="G31" s="78"/>
      <c r="H31" s="88"/>
      <c r="J31" s="5"/>
      <c r="K31" s="2"/>
    </row>
    <row r="32" spans="2:11" ht="48" customHeight="1" x14ac:dyDescent="0.25">
      <c r="B32" s="55" t="s">
        <v>25</v>
      </c>
      <c r="C32" s="56"/>
      <c r="D32" s="57"/>
      <c r="E32" s="41" t="str">
        <f>IF(E29&gt;0,E31/E28," ")</f>
        <v xml:space="preserve"> </v>
      </c>
      <c r="F32" s="34" t="s">
        <v>26</v>
      </c>
      <c r="G32" s="15" t="str">
        <f>IF($E$29&gt;0,IF($E$32&lt;40%,"NO PERTINENTE","PERTINENTE")," ")</f>
        <v xml:space="preserve"> </v>
      </c>
      <c r="H32" s="88"/>
      <c r="J32" s="5"/>
      <c r="K32" s="2"/>
    </row>
    <row r="33" spans="2:13" ht="48" customHeight="1" x14ac:dyDescent="0.25">
      <c r="B33" s="50" t="s">
        <v>27</v>
      </c>
      <c r="C33" s="51"/>
      <c r="D33" s="52"/>
      <c r="E33" s="38"/>
      <c r="F33" s="53"/>
      <c r="G33" s="54"/>
      <c r="H33" s="88"/>
      <c r="J33" s="5"/>
      <c r="K33" s="2"/>
    </row>
    <row r="34" spans="2:13" ht="55.5" customHeight="1" thickBot="1" x14ac:dyDescent="0.3">
      <c r="B34" s="71" t="s">
        <v>28</v>
      </c>
      <c r="C34" s="72"/>
      <c r="D34" s="73"/>
      <c r="E34" s="42" t="str">
        <f>IF(E29&gt;0,E33/E28," ")</f>
        <v xml:space="preserve"> </v>
      </c>
      <c r="F34" s="35" t="s">
        <v>29</v>
      </c>
      <c r="G34" s="17" t="str">
        <f>IF($E$29&gt;0,IF($E$34&lt;20%,"NO PERTINENTE","PERTINENTE")," ")</f>
        <v xml:space="preserve"> </v>
      </c>
      <c r="H34" s="88"/>
      <c r="J34" s="5"/>
      <c r="K34" s="2"/>
    </row>
    <row r="35" spans="2:13" ht="48" customHeight="1" x14ac:dyDescent="0.25">
      <c r="B35" s="100" t="s">
        <v>30</v>
      </c>
      <c r="C35" s="63"/>
      <c r="D35" s="63"/>
      <c r="E35" s="43"/>
      <c r="F35" s="118"/>
      <c r="G35" s="119"/>
      <c r="H35" s="88"/>
      <c r="J35" s="5"/>
      <c r="K35" s="2"/>
    </row>
    <row r="36" spans="2:13" ht="88.9" customHeight="1" thickBot="1" x14ac:dyDescent="0.3">
      <c r="B36" s="101" t="s">
        <v>31</v>
      </c>
      <c r="C36" s="102"/>
      <c r="D36" s="103"/>
      <c r="E36" s="42" t="str">
        <f>IF(E29&gt;0,E35/E29," ")</f>
        <v xml:space="preserve"> </v>
      </c>
      <c r="F36" s="33" t="s">
        <v>32</v>
      </c>
      <c r="G36" s="16" t="str">
        <f>IF($E$29&gt;0,IF($E$36&gt;25%,"NO PERTINENTE","PERTINENTE")," ")</f>
        <v xml:space="preserve"> </v>
      </c>
      <c r="H36" s="88"/>
      <c r="J36" s="5"/>
      <c r="K36" s="2"/>
    </row>
    <row r="37" spans="2:13" ht="30.75" customHeight="1" x14ac:dyDescent="0.25">
      <c r="B37" s="74" t="s">
        <v>33</v>
      </c>
      <c r="C37" s="75"/>
      <c r="D37" s="76"/>
      <c r="E37" s="40"/>
      <c r="F37" s="93"/>
      <c r="G37" s="94"/>
      <c r="H37" s="87"/>
      <c r="K37" s="2"/>
    </row>
    <row r="38" spans="2:13" ht="74.25" customHeight="1" thickBot="1" x14ac:dyDescent="0.3">
      <c r="B38" s="71" t="s">
        <v>34</v>
      </c>
      <c r="C38" s="72"/>
      <c r="D38" s="73"/>
      <c r="E38" s="42" t="str">
        <f>IF(E29&gt;0,E37/E29," ")</f>
        <v xml:space="preserve"> </v>
      </c>
      <c r="F38" s="35" t="s">
        <v>35</v>
      </c>
      <c r="G38" s="17" t="str">
        <f>IF($E$29&gt;0,IF($E$38&gt;30%,"NO PERTINENTE","PERTINENTE")," ")</f>
        <v xml:space="preserve"> </v>
      </c>
      <c r="H38" s="87"/>
      <c r="J38" s="6"/>
      <c r="K38" s="2"/>
    </row>
    <row r="39" spans="2:13" ht="31.5" customHeight="1" x14ac:dyDescent="0.25">
      <c r="B39" s="80" t="s">
        <v>36</v>
      </c>
      <c r="C39" s="81"/>
      <c r="D39" s="82"/>
      <c r="E39" s="44"/>
      <c r="F39" s="83">
        <f>+$E$29-E39</f>
        <v>0</v>
      </c>
      <c r="G39" s="84"/>
      <c r="H39" s="87"/>
      <c r="K39" s="2">
        <f>COUNTIF(G34,"NO PERTINENTE")</f>
        <v>0</v>
      </c>
    </row>
    <row r="40" spans="2:13" ht="90.6" customHeight="1" thickBot="1" x14ac:dyDescent="0.3">
      <c r="B40" s="71" t="s">
        <v>37</v>
      </c>
      <c r="C40" s="72"/>
      <c r="D40" s="73"/>
      <c r="E40" s="42" t="str">
        <f>IF(E29&gt;0,E39/(E29)," ")</f>
        <v xml:space="preserve"> </v>
      </c>
      <c r="F40" s="36" t="s">
        <v>38</v>
      </c>
      <c r="G40" s="17" t="str">
        <f>IF($E$29&gt;0,IF($E$40&gt;10%,"NO PERTINENTE","PERTINENTE")," ")</f>
        <v xml:space="preserve"> </v>
      </c>
      <c r="H40" s="89"/>
      <c r="K40" s="2"/>
    </row>
    <row r="41" spans="2:13" ht="26.45" customHeight="1" x14ac:dyDescent="0.25">
      <c r="B41" s="85" t="s">
        <v>39</v>
      </c>
      <c r="C41" s="85"/>
      <c r="D41" s="85"/>
      <c r="E41" s="85"/>
      <c r="F41" s="85"/>
      <c r="G41" s="85"/>
      <c r="H41" s="85"/>
      <c r="K41" s="2">
        <f>COUNTIF(G40,"NO PERTINENTE")</f>
        <v>0</v>
      </c>
      <c r="M41">
        <f>COUNTIF(B18:H40,"NO PERTINENTE")</f>
        <v>0</v>
      </c>
    </row>
    <row r="42" spans="2:13" ht="12" customHeight="1" thickBot="1" x14ac:dyDescent="0.3">
      <c r="B42" s="11"/>
      <c r="C42" s="11"/>
      <c r="D42" s="11"/>
      <c r="E42" s="11"/>
      <c r="F42" s="11"/>
      <c r="G42" s="11"/>
      <c r="H42" s="10"/>
      <c r="I42" s="7"/>
      <c r="K42" s="2"/>
    </row>
    <row r="43" spans="2:13" ht="58.15" customHeight="1" thickBot="1" x14ac:dyDescent="0.3">
      <c r="B43" s="95" t="s">
        <v>8</v>
      </c>
      <c r="C43" s="96"/>
      <c r="D43" s="97"/>
      <c r="E43" s="98"/>
      <c r="F43" s="98"/>
      <c r="G43" s="98"/>
      <c r="H43" s="99"/>
      <c r="I43" s="7"/>
    </row>
    <row r="44" spans="2:13" ht="111" customHeight="1" thickBot="1" x14ac:dyDescent="0.3">
      <c r="B44" s="79"/>
      <c r="C44" s="79"/>
      <c r="D44" s="79"/>
      <c r="E44" s="12"/>
      <c r="F44" s="105"/>
      <c r="G44" s="105"/>
      <c r="H44" s="3"/>
      <c r="I44" s="7"/>
    </row>
    <row r="45" spans="2:13" ht="26.25" hidden="1" customHeight="1" x14ac:dyDescent="0.25">
      <c r="B45" s="13" t="s">
        <v>40</v>
      </c>
      <c r="C45" s="8"/>
      <c r="D45" s="8"/>
      <c r="E45" s="8"/>
      <c r="F45" s="8"/>
      <c r="I45" s="7"/>
    </row>
    <row r="46" spans="2:13" ht="15.75" hidden="1" thickBot="1" x14ac:dyDescent="0.3">
      <c r="B46" s="112" t="s">
        <v>41</v>
      </c>
      <c r="C46" s="113"/>
      <c r="D46" s="113"/>
      <c r="E46" s="113"/>
      <c r="F46" s="113"/>
      <c r="G46" s="113"/>
      <c r="H46" s="114"/>
    </row>
    <row r="47" spans="2:13" ht="121.5" hidden="1" customHeight="1" thickBot="1" x14ac:dyDescent="0.3">
      <c r="B47" s="8"/>
      <c r="C47" s="8"/>
      <c r="D47" s="8"/>
      <c r="E47" s="115"/>
      <c r="F47" s="116"/>
      <c r="G47" s="116"/>
      <c r="H47" s="117"/>
      <c r="J47" s="9"/>
      <c r="K47" s="9"/>
      <c r="L47" s="9"/>
    </row>
    <row r="48" spans="2:13" ht="15.75" hidden="1" thickBot="1" x14ac:dyDescent="0.3">
      <c r="B48" s="8"/>
      <c r="C48" s="8"/>
      <c r="D48" s="8"/>
      <c r="E48" s="14" t="s">
        <v>42</v>
      </c>
      <c r="F48" s="106"/>
      <c r="G48" s="107"/>
      <c r="H48" s="108"/>
    </row>
    <row r="49" spans="2:8" ht="96.75" hidden="1" customHeight="1" thickBot="1" x14ac:dyDescent="0.3">
      <c r="B49" s="8"/>
      <c r="C49" s="8"/>
      <c r="D49" s="8"/>
      <c r="E49" s="109" t="s">
        <v>43</v>
      </c>
      <c r="F49" s="110"/>
      <c r="G49" s="110"/>
      <c r="H49" s="111"/>
    </row>
    <row r="50" spans="2:8" hidden="1" x14ac:dyDescent="0.25">
      <c r="B50" s="8"/>
      <c r="C50" s="8"/>
      <c r="D50" s="8"/>
      <c r="E50" s="8"/>
      <c r="F50" s="8"/>
    </row>
    <row r="51" spans="2:8" ht="18.75" x14ac:dyDescent="0.3">
      <c r="B51" s="104" t="s">
        <v>44</v>
      </c>
      <c r="C51" s="104"/>
      <c r="D51" s="104"/>
      <c r="E51" s="8"/>
      <c r="F51" s="104" t="s">
        <v>45</v>
      </c>
      <c r="G51" s="104"/>
    </row>
    <row r="52" spans="2:8" x14ac:dyDescent="0.25">
      <c r="B52" s="8"/>
      <c r="C52" s="8"/>
      <c r="D52" s="8"/>
      <c r="E52" s="8"/>
      <c r="F52" s="8"/>
    </row>
    <row r="62" spans="2:8" x14ac:dyDescent="0.25">
      <c r="B62" s="4"/>
    </row>
  </sheetData>
  <mergeCells count="49">
    <mergeCell ref="F35:G35"/>
    <mergeCell ref="B15:H15"/>
    <mergeCell ref="B16:H16"/>
    <mergeCell ref="B17:G17"/>
    <mergeCell ref="C14:H14"/>
    <mergeCell ref="C25:F25"/>
    <mergeCell ref="B34:D34"/>
    <mergeCell ref="B28:D28"/>
    <mergeCell ref="F28:G28"/>
    <mergeCell ref="B30:D30"/>
    <mergeCell ref="C26:F26"/>
    <mergeCell ref="B51:D51"/>
    <mergeCell ref="F44:G44"/>
    <mergeCell ref="F51:G51"/>
    <mergeCell ref="F48:H48"/>
    <mergeCell ref="E49:H49"/>
    <mergeCell ref="B46:H46"/>
    <mergeCell ref="E47:H47"/>
    <mergeCell ref="B38:D38"/>
    <mergeCell ref="B31:D31"/>
    <mergeCell ref="F31:G31"/>
    <mergeCell ref="B44:D44"/>
    <mergeCell ref="B39:D39"/>
    <mergeCell ref="F39:G39"/>
    <mergeCell ref="B40:D40"/>
    <mergeCell ref="B41:H41"/>
    <mergeCell ref="H28:H40"/>
    <mergeCell ref="B29:D29"/>
    <mergeCell ref="B37:D37"/>
    <mergeCell ref="F37:G37"/>
    <mergeCell ref="B43:C43"/>
    <mergeCell ref="D43:H43"/>
    <mergeCell ref="B35:D35"/>
    <mergeCell ref="B36:D36"/>
    <mergeCell ref="K12:K25"/>
    <mergeCell ref="B11:H11"/>
    <mergeCell ref="B33:D33"/>
    <mergeCell ref="F33:G33"/>
    <mergeCell ref="B32:D32"/>
    <mergeCell ref="C22:F22"/>
    <mergeCell ref="C24:F24"/>
    <mergeCell ref="B27:H27"/>
    <mergeCell ref="C18:F18"/>
    <mergeCell ref="C19:F19"/>
    <mergeCell ref="C20:F20"/>
    <mergeCell ref="C21:F21"/>
    <mergeCell ref="C13:H13"/>
    <mergeCell ref="C12:H12"/>
    <mergeCell ref="C23:F23"/>
  </mergeCells>
  <conditionalFormatting sqref="G29:G30 G32 G34 G36 G38 G40">
    <cfRule type="cellIs" dxfId="2" priority="5" stopIfTrue="1" operator="equal">
      <formula>"NO PERTINENTE"</formula>
    </cfRule>
  </conditionalFormatting>
  <conditionalFormatting sqref="H18:H25">
    <cfRule type="cellIs" dxfId="1" priority="2" stopIfTrue="1" operator="equal">
      <formula>"NO PERTINENTE"</formula>
    </cfRule>
  </conditionalFormatting>
  <conditionalFormatting sqref="H26">
    <cfRule type="cellIs" dxfId="0" priority="1" stopIfTrue="1" operator="equal">
      <formula>"NO PERTINENTE"</formula>
    </cfRule>
  </conditionalFormatting>
  <dataValidations count="2">
    <dataValidation operator="greaterThan" allowBlank="1" showInputMessage="1" showErrorMessage="1" error="INGRESAR PRESUPUESTO EN PESOS" sqref="E39 E37 E31 E33" xr:uid="{00000000-0002-0000-0000-000000000000}"/>
    <dataValidation type="list" allowBlank="1" showInputMessage="1" showErrorMessage="1" sqref="G18:G25" xr:uid="{00000000-0002-0000-0000-000001000000}">
      <formula1>SI_NO</formula1>
    </dataValidation>
  </dataValidations>
  <printOptions horizontalCentered="1" verticalCentered="1"/>
  <pageMargins left="0.23622047244094491" right="0.31496062992125984" top="0.35433070866141736" bottom="0.35433070866141736" header="0.31496062992125984" footer="0.31496062992125984"/>
  <pageSetup scale="67" orientation="portrait" r:id="rId1"/>
  <ignoredErrors>
    <ignoredError sqref="H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sqref="A1:B4"/>
    </sheetView>
  </sheetViews>
  <sheetFormatPr baseColWidth="10" defaultColWidth="11.42578125" defaultRowHeight="15" x14ac:dyDescent="0.25"/>
  <sheetData>
    <row r="1" spans="1:2" x14ac:dyDescent="0.25">
      <c r="A1" s="1" t="s">
        <v>46</v>
      </c>
      <c r="B1" s="1" t="s">
        <v>47</v>
      </c>
    </row>
    <row r="2" spans="1:2" x14ac:dyDescent="0.25">
      <c r="A2" t="s">
        <v>48</v>
      </c>
      <c r="B2" t="s">
        <v>48</v>
      </c>
    </row>
    <row r="3" spans="1:2" x14ac:dyDescent="0.25">
      <c r="A3" t="s">
        <v>49</v>
      </c>
      <c r="B3" t="s">
        <v>49</v>
      </c>
    </row>
    <row r="4" spans="1:2" x14ac:dyDescent="0.25">
      <c r="A4" t="s">
        <v>50</v>
      </c>
      <c r="B4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 xmlns="ec9f3c89-cf8c-462b-a4b9-de527510704b">modificado</Observ>
    <lcf76f155ced4ddcb4097134ff3c332f xmlns="ec9f3c89-cf8c-462b-a4b9-de527510704b">
      <Terms xmlns="http://schemas.microsoft.com/office/infopath/2007/PartnerControls"/>
    </lcf76f155ced4ddcb4097134ff3c332f>
    <TaxCatchAll xmlns="ab17656e-5105-4cbc-b8b0-43fa54a424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6BFEFFE29EE246826F91327FCD8857" ma:contentTypeVersion="18" ma:contentTypeDescription="Crear nuevo documento." ma:contentTypeScope="" ma:versionID="477fbddbe6dd2d6a25b58e38de0e0bd9">
  <xsd:schema xmlns:xsd="http://www.w3.org/2001/XMLSchema" xmlns:xs="http://www.w3.org/2001/XMLSchema" xmlns:p="http://schemas.microsoft.com/office/2006/metadata/properties" xmlns:ns2="ab17656e-5105-4cbc-b8b0-43fa54a4243d" xmlns:ns3="ec9f3c89-cf8c-462b-a4b9-de527510704b" targetNamespace="http://schemas.microsoft.com/office/2006/metadata/properties" ma:root="true" ma:fieldsID="61d31f0efb8bda1b9e87d3e042e34c6c" ns2:_="" ns3:_="">
    <xsd:import namespace="ab17656e-5105-4cbc-b8b0-43fa54a4243d"/>
    <xsd:import namespace="ec9f3c89-cf8c-462b-a4b9-de52751070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Observ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7656e-5105-4cbc-b8b0-43fa54a424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89cb650-9cd7-4a8c-93c3-627fc3f8335d}" ma:internalName="TaxCatchAll" ma:showField="CatchAllData" ma:web="ab17656e-5105-4cbc-b8b0-43fa54a42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3c89-cf8c-462b-a4b9-de527510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bserv" ma:index="24" ma:displayName="Observ" ma:format="Dropdown" ma:internalName="Obser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0918E-B9FB-4FCA-8359-B41EB4764D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6DD3D1-3DED-4CCE-A362-9A6B097285C9}">
  <ds:schemaRefs>
    <ds:schemaRef ds:uri="http://schemas.microsoft.com/office/2006/metadata/properties"/>
    <ds:schemaRef ds:uri="http://schemas.microsoft.com/office/infopath/2007/PartnerControls"/>
    <ds:schemaRef ds:uri="ec9f3c89-cf8c-462b-a4b9-de527510704b"/>
    <ds:schemaRef ds:uri="ab17656e-5105-4cbc-b8b0-43fa54a4243d"/>
  </ds:schemaRefs>
</ds:datastoreItem>
</file>

<file path=customXml/itemProps3.xml><?xml version="1.0" encoding="utf-8"?>
<ds:datastoreItem xmlns:ds="http://schemas.openxmlformats.org/officeDocument/2006/customXml" ds:itemID="{FA61CEE8-F51A-49E1-B9DD-1E743569A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17656e-5105-4cbc-b8b0-43fa54a4243d"/>
    <ds:schemaRef ds:uri="ec9f3c89-cf8c-462b-a4b9-de5275107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PROGRAMA TECNOLOGICOS</vt:lpstr>
      <vt:lpstr>Lista</vt:lpstr>
      <vt:lpstr>'PROGRAMA TECNOLOGICOS'!Área_de_impresión</vt:lpstr>
      <vt:lpstr>OPCIONES</vt:lpstr>
      <vt:lpstr>SI</vt:lpstr>
      <vt:lpstr>SI_NO</vt:lpstr>
    </vt:vector>
  </TitlesOfParts>
  <Manager/>
  <Company>Corporacion de Fomento de la Produccion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FELL MACKAY</dc:creator>
  <cp:keywords/>
  <dc:description/>
  <cp:lastModifiedBy>Hugo Martinez Vargas</cp:lastModifiedBy>
  <cp:revision/>
  <dcterms:created xsi:type="dcterms:W3CDTF">2011-05-31T16:18:26Z</dcterms:created>
  <dcterms:modified xsi:type="dcterms:W3CDTF">2025-05-19T16:59:33Z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0x010100DA6BFEFFE29EE246826F91327FCD8857</vt:lpwstr>
  </property>
  <property fmtid="{D5CDD505-2E9C-101B-9397-08002B2CF9AE}" pid="3" name="MediaServiceImageTags">
    <vt:lpwstr/>
  </property>
</Properties>
</file>