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4\GLOSAS\07 JULIO\CORFO\Numeral 10, Artículo 14\"/>
    </mc:Choice>
  </mc:AlternateContent>
  <xr:revisionPtr revIDLastSave="0" documentId="13_ncr:1_{D7A25B49-FAB4-42F3-8610-4647160647E1}" xr6:coauthVersionLast="47" xr6:coauthVersionMax="47" xr10:uidLastSave="{00000000-0000-0000-0000-000000000000}"/>
  <bookViews>
    <workbookView xWindow="-120" yWindow="-120" windowWidth="29040" windowHeight="15840" xr2:uid="{57330130-A8C8-471E-98C6-FD56A9484FB2}"/>
  </bookViews>
  <sheets>
    <sheet name="CORFO" sheetId="1" r:id="rId1"/>
    <sheet name="Inversión y Financiamiento" sheetId="3" r:id="rId2"/>
    <sheet name="Desarrollo Productivo Sostenibl" sheetId="4" r:id="rId3"/>
  </sheets>
  <externalReferences>
    <externalReference r:id="rId4"/>
  </externalReferences>
  <definedNames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4" l="1"/>
  <c r="E12" i="4"/>
  <c r="E11" i="4"/>
  <c r="E10" i="4"/>
  <c r="D13" i="4"/>
  <c r="D12" i="4"/>
  <c r="D11" i="4"/>
  <c r="D10" i="4"/>
  <c r="C13" i="4"/>
  <c r="C12" i="4"/>
  <c r="C11" i="4"/>
  <c r="C10" i="4"/>
  <c r="J13" i="3"/>
  <c r="D13" i="3" s="1"/>
  <c r="J12" i="3"/>
  <c r="D12" i="3" s="1"/>
  <c r="J11" i="3"/>
  <c r="D11" i="3" s="1"/>
  <c r="J10" i="3"/>
  <c r="J15" i="3" s="1"/>
  <c r="G13" i="3"/>
  <c r="G12" i="3"/>
  <c r="G11" i="3"/>
  <c r="G10" i="3"/>
  <c r="G15" i="3" s="1"/>
  <c r="J13" i="1"/>
  <c r="J12" i="1"/>
  <c r="J11" i="1"/>
  <c r="J10" i="1"/>
  <c r="G13" i="1"/>
  <c r="D13" i="1" s="1"/>
  <c r="G12" i="1"/>
  <c r="G11" i="1"/>
  <c r="G10" i="1"/>
  <c r="D12" i="1"/>
  <c r="D11" i="1"/>
  <c r="E13" i="3"/>
  <c r="E12" i="3"/>
  <c r="E11" i="3"/>
  <c r="E10" i="3"/>
  <c r="C13" i="3"/>
  <c r="C12" i="3"/>
  <c r="C11" i="3"/>
  <c r="C10" i="3"/>
  <c r="E13" i="1"/>
  <c r="E12" i="1"/>
  <c r="E11" i="1"/>
  <c r="E10" i="1"/>
  <c r="C13" i="1"/>
  <c r="C12" i="1"/>
  <c r="C11" i="1"/>
  <c r="C10" i="1"/>
  <c r="I15" i="4"/>
  <c r="I22" i="4" s="1"/>
  <c r="H15" i="4"/>
  <c r="H22" i="4" s="1"/>
  <c r="F15" i="4"/>
  <c r="F22" i="4" s="1"/>
  <c r="K15" i="3"/>
  <c r="K22" i="3" s="1"/>
  <c r="I15" i="3"/>
  <c r="I22" i="3" s="1"/>
  <c r="H15" i="3"/>
  <c r="H22" i="3" s="1"/>
  <c r="F15" i="3"/>
  <c r="F22" i="3" s="1"/>
  <c r="D10" i="3" l="1"/>
  <c r="D10" i="1"/>
  <c r="C15" i="4"/>
  <c r="C22" i="4" s="1"/>
  <c r="K15" i="4"/>
  <c r="K22" i="4" s="1"/>
  <c r="E15" i="4"/>
  <c r="E22" i="4" s="1"/>
  <c r="D15" i="4"/>
  <c r="E15" i="3"/>
  <c r="E22" i="3" s="1"/>
  <c r="C15" i="3"/>
  <c r="G10" i="4" l="1"/>
  <c r="J13" i="4"/>
  <c r="G11" i="4"/>
  <c r="J12" i="4"/>
  <c r="J11" i="4"/>
  <c r="J10" i="4"/>
  <c r="J15" i="4" s="1"/>
  <c r="G13" i="4"/>
  <c r="G12" i="4"/>
  <c r="C22" i="3"/>
  <c r="G15" i="4" l="1"/>
  <c r="D15" i="3"/>
  <c r="K15" i="1" l="1"/>
  <c r="K22" i="1" s="1"/>
  <c r="I15" i="1"/>
  <c r="I22" i="1" s="1"/>
  <c r="H15" i="1"/>
  <c r="H22" i="1" s="1"/>
  <c r="F15" i="1"/>
  <c r="F22" i="1" s="1"/>
  <c r="E15" i="1" l="1"/>
  <c r="E22" i="1" s="1"/>
  <c r="C15" i="1"/>
  <c r="C22" i="1" l="1"/>
  <c r="G15" i="1" l="1"/>
  <c r="D15" i="1"/>
  <c r="J15" i="1"/>
</calcChain>
</file>

<file path=xl/sharedStrings.xml><?xml version="1.0" encoding="utf-8"?>
<sst xmlns="http://schemas.openxmlformats.org/spreadsheetml/2006/main" count="105" uniqueCount="32">
  <si>
    <t>Ministerio de Economía, Fomento y Turismo</t>
  </si>
  <si>
    <t>Gastos en Personal, Subtítulo 21, por Género</t>
  </si>
  <si>
    <t>Miles de Pesos</t>
  </si>
  <si>
    <t>M$</t>
  </si>
  <si>
    <t>Servicio</t>
  </si>
  <si>
    <t>Calidad Jurídica y porcentaje</t>
  </si>
  <si>
    <t>N° de Personas, Género, Porcentajes y Remuneraciones</t>
  </si>
  <si>
    <t>Total Trabajadores</t>
  </si>
  <si>
    <t>Mujeres</t>
  </si>
  <si>
    <t>Hombres</t>
  </si>
  <si>
    <t>Calidad Jurídica</t>
  </si>
  <si>
    <t>Total</t>
  </si>
  <si>
    <t>%</t>
  </si>
  <si>
    <t>Gasto Trimestral en Remuneraciones 
en Pesos ($)</t>
  </si>
  <si>
    <t>N° Mujeres</t>
  </si>
  <si>
    <t>% del Total</t>
  </si>
  <si>
    <t>Gasto Trimestral en Remuneraciones a Mujeres
en Pesos ($)</t>
  </si>
  <si>
    <t>N° Hombres</t>
  </si>
  <si>
    <t>Gasto Trimestral en Remuneraciones a Hombres
en Pesos ($)</t>
  </si>
  <si>
    <t>Corporación de Fomento de la Producción</t>
  </si>
  <si>
    <t>Planta</t>
  </si>
  <si>
    <t>Contrata</t>
  </si>
  <si>
    <t>Codigo del Trabajo</t>
  </si>
  <si>
    <t>Honorarios</t>
  </si>
  <si>
    <t>Informe Semestral</t>
  </si>
  <si>
    <t>ANTIGÜEDAD PROMEDIO (AÑOS)</t>
  </si>
  <si>
    <t>ANTIGUEDAD MEDIA (AÑOS)</t>
  </si>
  <si>
    <t>CANTIDAD DE CONTRATOS</t>
  </si>
  <si>
    <t>DISTRIBUCION DE CONTRATOS</t>
  </si>
  <si>
    <t>Invesión y Financiamiento</t>
  </si>
  <si>
    <t>Inversión y Financiamiento</t>
  </si>
  <si>
    <t>Enero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</si>
</sst>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_ * #,##0.00_ ;_ * \-#,##0.00_ ;_ * &quot;-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2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/>
    <xf numFmtId="0" fontId="12" fillId="2" borderId="1" xfId="0" applyFont="1" applyFill="1" applyBorder="1" applyAlignment="1">
      <alignment horizontal="left" indent="1"/>
    </xf>
    <xf numFmtId="41" fontId="11" fillId="2" borderId="1" xfId="1" applyFont="1" applyFill="1" applyBorder="1" applyAlignment="1">
      <alignment horizontal="center"/>
    </xf>
    <xf numFmtId="164" fontId="11" fillId="2" borderId="1" xfId="2" applyNumberFormat="1" applyFont="1" applyFill="1" applyBorder="1" applyAlignment="1">
      <alignment horizontal="center"/>
    </xf>
    <xf numFmtId="41" fontId="11" fillId="0" borderId="1" xfId="1" applyFont="1" applyFill="1" applyBorder="1" applyAlignment="1">
      <alignment horizontal="center"/>
    </xf>
    <xf numFmtId="164" fontId="11" fillId="0" borderId="1" xfId="2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right" indent="4"/>
    </xf>
    <xf numFmtId="41" fontId="8" fillId="2" borderId="1" xfId="1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41" fontId="8" fillId="0" borderId="1" xfId="1" applyFont="1" applyFill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right" indent="4"/>
    </xf>
    <xf numFmtId="0" fontId="14" fillId="2" borderId="1" xfId="0" applyFont="1" applyFill="1" applyBorder="1" applyAlignment="1">
      <alignment horizontal="left" indent="1"/>
    </xf>
    <xf numFmtId="0" fontId="14" fillId="0" borderId="0" xfId="0" applyFont="1"/>
    <xf numFmtId="0" fontId="11" fillId="0" borderId="1" xfId="0" applyFont="1" applyBorder="1"/>
    <xf numFmtId="0" fontId="11" fillId="2" borderId="1" xfId="0" applyFont="1" applyFill="1" applyBorder="1" applyAlignment="1">
      <alignment horizontal="left" indent="1"/>
    </xf>
    <xf numFmtId="9" fontId="11" fillId="2" borderId="1" xfId="2" applyFont="1" applyFill="1" applyBorder="1" applyAlignment="1">
      <alignment horizontal="center"/>
    </xf>
    <xf numFmtId="0" fontId="14" fillId="0" borderId="1" xfId="0" applyFont="1" applyBorder="1"/>
    <xf numFmtId="41" fontId="14" fillId="2" borderId="1" xfId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/>
    </xf>
    <xf numFmtId="41" fontId="11" fillId="4" borderId="1" xfId="1" applyFont="1" applyFill="1" applyBorder="1" applyAlignment="1">
      <alignment horizontal="center"/>
    </xf>
    <xf numFmtId="41" fontId="8" fillId="4" borderId="1" xfId="1" applyFont="1" applyFill="1" applyBorder="1" applyAlignment="1">
      <alignment horizontal="center"/>
    </xf>
    <xf numFmtId="41" fontId="14" fillId="4" borderId="1" xfId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3C0E5C97-447A-4A00-B9D3-D4DD5AAE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23DD72F7-33B0-4E26-8456-5D1562FF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94A86F7B-474A-4AB8-89FC-A185DA81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BCF9-BAE2-41BB-A3E9-9C35D575E063}">
  <sheetPr codeName="Hoja1">
    <tabColor rgb="FFFFFF99"/>
    <pageSetUpPr fitToPage="1"/>
  </sheetPr>
  <dimension ref="A1:N26"/>
  <sheetViews>
    <sheetView showGridLines="0" tabSelected="1" topLeftCell="A5" zoomScale="90" zoomScaleNormal="90" workbookViewId="0">
      <selection activeCell="K22" activeCellId="1" sqref="H22 K22"/>
    </sheetView>
  </sheetViews>
  <sheetFormatPr baseColWidth="10" defaultColWidth="11.42578125" defaultRowHeight="12.75" x14ac:dyDescent="0.2"/>
  <cols>
    <col min="1" max="1" width="40.28515625" style="10" customWidth="1"/>
    <col min="2" max="2" width="18.28515625" style="10" customWidth="1"/>
    <col min="3" max="3" width="13" style="11" customWidth="1"/>
    <col min="4" max="4" width="13" style="10" customWidth="1"/>
    <col min="5" max="5" width="20.5703125" style="10" customWidth="1"/>
    <col min="6" max="6" width="13" style="11" customWidth="1"/>
    <col min="7" max="7" width="13" style="10" customWidth="1"/>
    <col min="8" max="8" width="21.140625" style="10" customWidth="1"/>
    <col min="9" max="9" width="13" style="11" customWidth="1"/>
    <col min="10" max="10" width="14.7109375" style="10" customWidth="1"/>
    <col min="11" max="11" width="21" style="10" customWidth="1"/>
    <col min="12" max="14" width="12.7109375" style="10" customWidth="1"/>
    <col min="15" max="16384" width="11.42578125" style="10"/>
  </cols>
  <sheetData>
    <row r="1" spans="1:14" s="1" customFormat="1" ht="23.2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4" s="2" customFormat="1" ht="23.25" x14ac:dyDescent="0.3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4" customFormat="1" ht="4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7" customFormat="1" ht="26.25" x14ac:dyDescent="0.4">
      <c r="A5" s="5" t="s">
        <v>24</v>
      </c>
      <c r="B5" s="5"/>
      <c r="C5" s="5" t="s">
        <v>31</v>
      </c>
      <c r="D5" s="5"/>
      <c r="E5" s="5"/>
      <c r="F5" s="6"/>
      <c r="I5" s="6"/>
      <c r="J5" s="8" t="s">
        <v>2</v>
      </c>
      <c r="K5" s="9" t="s">
        <v>3</v>
      </c>
    </row>
    <row r="6" spans="1:14" ht="25.5" customHeight="1" x14ac:dyDescent="0.2"/>
    <row r="7" spans="1:14" s="12" customFormat="1" ht="21.75" customHeight="1" x14ac:dyDescent="0.25">
      <c r="A7" s="52" t="s">
        <v>4</v>
      </c>
      <c r="B7" s="52" t="s">
        <v>5</v>
      </c>
      <c r="C7" s="52"/>
      <c r="D7" s="52"/>
      <c r="E7" s="52"/>
      <c r="F7" s="52" t="s">
        <v>6</v>
      </c>
      <c r="G7" s="52"/>
      <c r="H7" s="52"/>
      <c r="I7" s="52"/>
      <c r="J7" s="52"/>
      <c r="K7" s="52"/>
      <c r="L7" s="43" t="s">
        <v>28</v>
      </c>
      <c r="M7" s="44"/>
      <c r="N7" s="45"/>
    </row>
    <row r="8" spans="1:14" s="12" customFormat="1" ht="21.75" customHeight="1" x14ac:dyDescent="0.25">
      <c r="A8" s="52"/>
      <c r="B8" s="52" t="s">
        <v>7</v>
      </c>
      <c r="C8" s="52"/>
      <c r="D8" s="52"/>
      <c r="E8" s="52"/>
      <c r="F8" s="53" t="s">
        <v>8</v>
      </c>
      <c r="G8" s="53"/>
      <c r="H8" s="53"/>
      <c r="I8" s="52" t="s">
        <v>9</v>
      </c>
      <c r="J8" s="52"/>
      <c r="K8" s="52"/>
      <c r="L8" s="46"/>
      <c r="M8" s="47"/>
      <c r="N8" s="48"/>
    </row>
    <row r="9" spans="1:14" s="15" customFormat="1" ht="54.75" customHeight="1" x14ac:dyDescent="0.2">
      <c r="A9" s="52"/>
      <c r="B9" s="13" t="s">
        <v>10</v>
      </c>
      <c r="C9" s="13" t="s">
        <v>11</v>
      </c>
      <c r="D9" s="13" t="s">
        <v>12</v>
      </c>
      <c r="E9" s="13" t="s">
        <v>13</v>
      </c>
      <c r="F9" s="14" t="s">
        <v>14</v>
      </c>
      <c r="G9" s="14" t="s">
        <v>15</v>
      </c>
      <c r="H9" s="14" t="s">
        <v>16</v>
      </c>
      <c r="I9" s="13" t="s">
        <v>17</v>
      </c>
      <c r="J9" s="13" t="s">
        <v>15</v>
      </c>
      <c r="K9" s="13" t="s">
        <v>18</v>
      </c>
      <c r="L9" s="38" t="s">
        <v>25</v>
      </c>
      <c r="M9" s="38" t="s">
        <v>26</v>
      </c>
      <c r="N9" s="38" t="s">
        <v>27</v>
      </c>
    </row>
    <row r="10" spans="1:14" s="22" customFormat="1" ht="14.1" customHeight="1" x14ac:dyDescent="0.2">
      <c r="A10" s="16" t="s">
        <v>19</v>
      </c>
      <c r="B10" s="17" t="s">
        <v>20</v>
      </c>
      <c r="C10" s="18">
        <f>+F10+I10</f>
        <v>95</v>
      </c>
      <c r="D10" s="19">
        <f>+G10+J10</f>
        <v>0.125</v>
      </c>
      <c r="E10" s="18">
        <f>+H10+K10</f>
        <v>3134077</v>
      </c>
      <c r="F10" s="20">
        <v>42</v>
      </c>
      <c r="G10" s="21">
        <f>+F10/$C$15</f>
        <v>5.526315789473684E-2</v>
      </c>
      <c r="H10" s="20">
        <v>1338207</v>
      </c>
      <c r="I10" s="18">
        <v>53</v>
      </c>
      <c r="J10" s="19">
        <f>+I10/$C$15</f>
        <v>6.9736842105263153E-2</v>
      </c>
      <c r="K10" s="18">
        <v>1795870</v>
      </c>
      <c r="L10" s="39">
        <v>20.96</v>
      </c>
      <c r="M10" s="39">
        <v>23.7</v>
      </c>
      <c r="N10" s="39">
        <v>1</v>
      </c>
    </row>
    <row r="11" spans="1:14" s="22" customFormat="1" ht="14.1" customHeight="1" x14ac:dyDescent="0.2">
      <c r="A11" s="16" t="s">
        <v>19</v>
      </c>
      <c r="B11" s="17" t="s">
        <v>21</v>
      </c>
      <c r="C11" s="18">
        <f t="shared" ref="C11:C13" si="0">+F11+I11</f>
        <v>8</v>
      </c>
      <c r="D11" s="19">
        <f t="shared" ref="D11:D13" si="1">+G11+J11</f>
        <v>1.0526315789473684E-2</v>
      </c>
      <c r="E11" s="18">
        <f t="shared" ref="E11:E13" si="2">+H11+K11</f>
        <v>135269</v>
      </c>
      <c r="F11" s="20">
        <v>7</v>
      </c>
      <c r="G11" s="21">
        <f t="shared" ref="G11:G13" si="3">+F11/$C$15</f>
        <v>9.2105263157894728E-3</v>
      </c>
      <c r="H11" s="20">
        <v>120685</v>
      </c>
      <c r="I11" s="18">
        <v>1</v>
      </c>
      <c r="J11" s="19">
        <f t="shared" ref="J11:J13" si="4">+I11/$C$15</f>
        <v>1.3157894736842105E-3</v>
      </c>
      <c r="K11" s="18">
        <v>14584</v>
      </c>
      <c r="L11" s="39">
        <v>1.79</v>
      </c>
      <c r="M11" s="39">
        <v>3.45</v>
      </c>
      <c r="N11" s="39">
        <v>2.88</v>
      </c>
    </row>
    <row r="12" spans="1:14" s="22" customFormat="1" ht="14.1" customHeight="1" x14ac:dyDescent="0.2">
      <c r="A12" s="16" t="s">
        <v>19</v>
      </c>
      <c r="B12" s="17" t="s">
        <v>22</v>
      </c>
      <c r="C12" s="18">
        <f t="shared" si="0"/>
        <v>646</v>
      </c>
      <c r="D12" s="19">
        <f t="shared" si="1"/>
        <v>0.85000000000000009</v>
      </c>
      <c r="E12" s="18">
        <f t="shared" si="2"/>
        <v>12789222</v>
      </c>
      <c r="F12" s="20">
        <v>372</v>
      </c>
      <c r="G12" s="21">
        <f t="shared" si="3"/>
        <v>0.48947368421052634</v>
      </c>
      <c r="H12" s="20">
        <v>7306197</v>
      </c>
      <c r="I12" s="18">
        <v>274</v>
      </c>
      <c r="J12" s="19">
        <f t="shared" si="4"/>
        <v>0.36052631578947369</v>
      </c>
      <c r="K12" s="18">
        <v>5483025</v>
      </c>
      <c r="L12" s="39">
        <v>10.45</v>
      </c>
      <c r="M12" s="39">
        <v>25.75</v>
      </c>
      <c r="N12" s="39">
        <v>1</v>
      </c>
    </row>
    <row r="13" spans="1:14" s="23" customFormat="1" x14ac:dyDescent="0.2">
      <c r="A13" s="16" t="s">
        <v>19</v>
      </c>
      <c r="B13" s="17" t="s">
        <v>23</v>
      </c>
      <c r="C13" s="18">
        <f t="shared" si="0"/>
        <v>11</v>
      </c>
      <c r="D13" s="19">
        <f t="shared" si="1"/>
        <v>1.4473684210526316E-2</v>
      </c>
      <c r="E13" s="18">
        <f t="shared" si="2"/>
        <v>60128</v>
      </c>
      <c r="F13" s="20">
        <v>5</v>
      </c>
      <c r="G13" s="21">
        <f t="shared" si="3"/>
        <v>6.5789473684210523E-3</v>
      </c>
      <c r="H13" s="20">
        <v>16487</v>
      </c>
      <c r="I13" s="18">
        <v>6</v>
      </c>
      <c r="J13" s="19">
        <f t="shared" si="4"/>
        <v>7.8947368421052634E-3</v>
      </c>
      <c r="K13" s="18">
        <v>43641</v>
      </c>
      <c r="L13" s="39">
        <v>1.23</v>
      </c>
      <c r="M13" s="39">
        <v>0.85</v>
      </c>
      <c r="N13" s="39">
        <v>2.5</v>
      </c>
    </row>
    <row r="14" spans="1:14" s="23" customFormat="1" x14ac:dyDescent="0.2">
      <c r="A14" s="16"/>
      <c r="B14" s="17"/>
      <c r="C14" s="18"/>
      <c r="D14" s="19"/>
      <c r="E14" s="18"/>
      <c r="F14" s="20"/>
      <c r="G14" s="21"/>
      <c r="H14" s="20"/>
      <c r="I14" s="18"/>
      <c r="J14" s="19"/>
      <c r="K14" s="18"/>
      <c r="L14" s="40"/>
      <c r="M14" s="40"/>
      <c r="N14" s="40"/>
    </row>
    <row r="15" spans="1:14" s="22" customFormat="1" ht="14.1" customHeight="1" x14ac:dyDescent="0.2">
      <c r="A15" s="24" t="s">
        <v>11</v>
      </c>
      <c r="B15" s="17"/>
      <c r="C15" s="25">
        <f t="shared" ref="C15:K15" si="5">SUM(C10:C13)</f>
        <v>760</v>
      </c>
      <c r="D15" s="26">
        <f t="shared" si="5"/>
        <v>1.0000000000000002</v>
      </c>
      <c r="E15" s="25">
        <f t="shared" si="5"/>
        <v>16118696</v>
      </c>
      <c r="F15" s="27">
        <f t="shared" si="5"/>
        <v>426</v>
      </c>
      <c r="G15" s="28">
        <f t="shared" si="5"/>
        <v>0.56052631578947365</v>
      </c>
      <c r="H15" s="27">
        <f t="shared" si="5"/>
        <v>8781576</v>
      </c>
      <c r="I15" s="25">
        <f t="shared" si="5"/>
        <v>334</v>
      </c>
      <c r="J15" s="26">
        <f t="shared" si="5"/>
        <v>0.43947368421052635</v>
      </c>
      <c r="K15" s="25">
        <f t="shared" si="5"/>
        <v>7337120</v>
      </c>
      <c r="L15" s="41"/>
      <c r="M15" s="41"/>
      <c r="N15" s="41"/>
    </row>
    <row r="16" spans="1:14" s="31" customFormat="1" ht="14.1" customHeight="1" x14ac:dyDescent="0.2">
      <c r="A16" s="29"/>
      <c r="B16" s="30"/>
      <c r="C16" s="25"/>
      <c r="D16" s="26"/>
      <c r="E16" s="25"/>
      <c r="F16" s="27"/>
      <c r="G16" s="28"/>
      <c r="H16" s="27"/>
      <c r="I16" s="25"/>
      <c r="J16" s="26"/>
      <c r="K16" s="25"/>
      <c r="L16" s="41"/>
      <c r="M16" s="41"/>
      <c r="N16" s="41"/>
    </row>
    <row r="17" spans="1:14" s="15" customFormat="1" x14ac:dyDescent="0.2">
      <c r="A17" s="32"/>
      <c r="B17" s="33"/>
      <c r="C17" s="18"/>
      <c r="D17" s="34"/>
      <c r="E17" s="34"/>
      <c r="F17" s="20"/>
      <c r="G17" s="20"/>
      <c r="H17" s="20"/>
      <c r="I17" s="18"/>
      <c r="J17" s="18"/>
      <c r="K17" s="18"/>
      <c r="L17" s="40"/>
      <c r="M17" s="40"/>
      <c r="N17" s="40"/>
    </row>
    <row r="18" spans="1:14" s="15" customFormat="1" x14ac:dyDescent="0.2">
      <c r="A18" s="32"/>
      <c r="B18" s="33"/>
      <c r="C18" s="18"/>
      <c r="D18" s="34"/>
      <c r="E18" s="34"/>
      <c r="F18" s="20"/>
      <c r="G18" s="20"/>
      <c r="H18" s="20"/>
      <c r="I18" s="18"/>
      <c r="J18" s="18"/>
      <c r="K18" s="18"/>
      <c r="L18" s="40"/>
      <c r="M18" s="40"/>
      <c r="N18" s="40"/>
    </row>
    <row r="19" spans="1:14" s="15" customFormat="1" x14ac:dyDescent="0.2">
      <c r="A19" s="32"/>
      <c r="B19" s="33"/>
      <c r="C19" s="18"/>
      <c r="D19" s="34"/>
      <c r="E19" s="34"/>
      <c r="F19" s="20"/>
      <c r="G19" s="20"/>
      <c r="H19" s="20"/>
      <c r="I19" s="18"/>
      <c r="J19" s="18"/>
      <c r="K19" s="18"/>
      <c r="L19" s="40"/>
      <c r="M19" s="40"/>
      <c r="N19" s="40"/>
    </row>
    <row r="20" spans="1:14" s="15" customFormat="1" x14ac:dyDescent="0.2">
      <c r="A20" s="32"/>
      <c r="B20" s="33"/>
      <c r="C20" s="18"/>
      <c r="D20" s="34"/>
      <c r="E20" s="34"/>
      <c r="F20" s="20"/>
      <c r="G20" s="20"/>
      <c r="H20" s="20"/>
      <c r="I20" s="18"/>
      <c r="J20" s="18"/>
      <c r="K20" s="18"/>
      <c r="L20" s="40"/>
      <c r="M20" s="40"/>
      <c r="N20" s="40"/>
    </row>
    <row r="21" spans="1:14" s="15" customFormat="1" x14ac:dyDescent="0.2">
      <c r="A21" s="32"/>
      <c r="B21" s="33"/>
      <c r="C21" s="18"/>
      <c r="D21" s="34"/>
      <c r="E21" s="34"/>
      <c r="F21" s="20"/>
      <c r="G21" s="20"/>
      <c r="H21" s="20"/>
      <c r="I21" s="18"/>
      <c r="J21" s="18"/>
      <c r="K21" s="18"/>
      <c r="L21" s="40"/>
      <c r="M21" s="40"/>
      <c r="N21" s="40"/>
    </row>
    <row r="22" spans="1:14" s="31" customFormat="1" x14ac:dyDescent="0.2">
      <c r="A22" s="35"/>
      <c r="B22" s="30"/>
      <c r="C22" s="36">
        <f>+C15</f>
        <v>760</v>
      </c>
      <c r="D22" s="36"/>
      <c r="E22" s="36">
        <f>+E15</f>
        <v>16118696</v>
      </c>
      <c r="F22" s="36">
        <f>+F15</f>
        <v>426</v>
      </c>
      <c r="G22" s="37"/>
      <c r="H22" s="36">
        <f>+H15</f>
        <v>8781576</v>
      </c>
      <c r="I22" s="36">
        <f>+I15</f>
        <v>334</v>
      </c>
      <c r="J22" s="36"/>
      <c r="K22" s="36">
        <f>+K15</f>
        <v>7337120</v>
      </c>
      <c r="L22" s="42"/>
      <c r="M22" s="42"/>
      <c r="N22" s="42"/>
    </row>
    <row r="24" spans="1:14" x14ac:dyDescent="0.2">
      <c r="L24" s="15"/>
      <c r="M24" s="15"/>
      <c r="N24" s="15"/>
    </row>
    <row r="25" spans="1:14" x14ac:dyDescent="0.2">
      <c r="L25" s="15"/>
      <c r="M25" s="15"/>
      <c r="N25" s="15"/>
    </row>
    <row r="26" spans="1:14" x14ac:dyDescent="0.2">
      <c r="L26" s="15"/>
      <c r="M26" s="15"/>
      <c r="N26" s="15"/>
    </row>
  </sheetData>
  <mergeCells count="9">
    <mergeCell ref="L7:N8"/>
    <mergeCell ref="A3:N3"/>
    <mergeCell ref="A1:K1"/>
    <mergeCell ref="A7:A9"/>
    <mergeCell ref="B7:E7"/>
    <mergeCell ref="F7:K7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7229-C22A-47A8-AFC4-37C6E061BA9C}">
  <sheetPr codeName="Hoja2">
    <tabColor rgb="FFFFFF99"/>
    <pageSetUpPr fitToPage="1"/>
  </sheetPr>
  <dimension ref="A1:N26"/>
  <sheetViews>
    <sheetView showGridLines="0" zoomScale="90" zoomScaleNormal="90" workbookViewId="0">
      <selection activeCell="E29" sqref="E29"/>
    </sheetView>
  </sheetViews>
  <sheetFormatPr baseColWidth="10" defaultColWidth="11.42578125" defaultRowHeight="12.75" x14ac:dyDescent="0.2"/>
  <cols>
    <col min="1" max="1" width="40.28515625" style="10" customWidth="1"/>
    <col min="2" max="2" width="18.28515625" style="10" customWidth="1"/>
    <col min="3" max="3" width="13" style="11" customWidth="1"/>
    <col min="4" max="4" width="13" style="10" customWidth="1"/>
    <col min="5" max="5" width="20.5703125" style="10" customWidth="1"/>
    <col min="6" max="6" width="13" style="11" customWidth="1"/>
    <col min="7" max="7" width="13" style="10" customWidth="1"/>
    <col min="8" max="8" width="21.140625" style="10" customWidth="1"/>
    <col min="9" max="9" width="13" style="11" customWidth="1"/>
    <col min="10" max="10" width="14.7109375" style="10" customWidth="1"/>
    <col min="11" max="11" width="21" style="10" customWidth="1"/>
    <col min="12" max="14" width="12.7109375" style="10" customWidth="1"/>
    <col min="15" max="16384" width="11.42578125" style="10"/>
  </cols>
  <sheetData>
    <row r="1" spans="1:14" s="1" customFormat="1" ht="23.2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4" s="2" customFormat="1" ht="23.25" x14ac:dyDescent="0.3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4" customFormat="1" ht="4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7" customFormat="1" ht="26.25" x14ac:dyDescent="0.4">
      <c r="A5" s="5" t="s">
        <v>24</v>
      </c>
      <c r="B5" s="5"/>
      <c r="C5" s="5" t="s">
        <v>31</v>
      </c>
      <c r="D5" s="5"/>
      <c r="E5" s="5"/>
      <c r="F5" s="6"/>
      <c r="I5" s="6"/>
      <c r="J5" s="8" t="s">
        <v>2</v>
      </c>
      <c r="K5" s="9" t="s">
        <v>3</v>
      </c>
    </row>
    <row r="6" spans="1:14" ht="25.5" customHeight="1" x14ac:dyDescent="0.2"/>
    <row r="7" spans="1:14" s="12" customFormat="1" ht="21.75" customHeight="1" x14ac:dyDescent="0.25">
      <c r="A7" s="52" t="s">
        <v>4</v>
      </c>
      <c r="B7" s="52" t="s">
        <v>5</v>
      </c>
      <c r="C7" s="52"/>
      <c r="D7" s="52"/>
      <c r="E7" s="52"/>
      <c r="F7" s="52" t="s">
        <v>6</v>
      </c>
      <c r="G7" s="52"/>
      <c r="H7" s="52"/>
      <c r="I7" s="52"/>
      <c r="J7" s="52"/>
      <c r="K7" s="52"/>
      <c r="L7" s="43" t="s">
        <v>28</v>
      </c>
      <c r="M7" s="44"/>
      <c r="N7" s="45"/>
    </row>
    <row r="8" spans="1:14" s="12" customFormat="1" ht="21.75" customHeight="1" x14ac:dyDescent="0.25">
      <c r="A8" s="52"/>
      <c r="B8" s="52" t="s">
        <v>7</v>
      </c>
      <c r="C8" s="52"/>
      <c r="D8" s="52"/>
      <c r="E8" s="52"/>
      <c r="F8" s="53" t="s">
        <v>8</v>
      </c>
      <c r="G8" s="53"/>
      <c r="H8" s="53"/>
      <c r="I8" s="52" t="s">
        <v>9</v>
      </c>
      <c r="J8" s="52"/>
      <c r="K8" s="52"/>
      <c r="L8" s="46"/>
      <c r="M8" s="47"/>
      <c r="N8" s="48"/>
    </row>
    <row r="9" spans="1:14" s="15" customFormat="1" ht="54.75" customHeight="1" x14ac:dyDescent="0.2">
      <c r="A9" s="52"/>
      <c r="B9" s="13" t="s">
        <v>10</v>
      </c>
      <c r="C9" s="13" t="s">
        <v>11</v>
      </c>
      <c r="D9" s="13" t="s">
        <v>12</v>
      </c>
      <c r="E9" s="13" t="s">
        <v>13</v>
      </c>
      <c r="F9" s="14" t="s">
        <v>14</v>
      </c>
      <c r="G9" s="14" t="s">
        <v>15</v>
      </c>
      <c r="H9" s="14" t="s">
        <v>16</v>
      </c>
      <c r="I9" s="13" t="s">
        <v>17</v>
      </c>
      <c r="J9" s="13" t="s">
        <v>15</v>
      </c>
      <c r="K9" s="13" t="s">
        <v>18</v>
      </c>
      <c r="L9" s="38" t="s">
        <v>25</v>
      </c>
      <c r="M9" s="38" t="s">
        <v>26</v>
      </c>
      <c r="N9" s="38" t="s">
        <v>27</v>
      </c>
    </row>
    <row r="10" spans="1:14" s="22" customFormat="1" ht="14.1" customHeight="1" x14ac:dyDescent="0.2">
      <c r="A10" s="16" t="s">
        <v>30</v>
      </c>
      <c r="B10" s="17" t="s">
        <v>20</v>
      </c>
      <c r="C10" s="18">
        <f>+F10+I10</f>
        <v>2</v>
      </c>
      <c r="D10" s="19">
        <f>+G10+J10</f>
        <v>0.05</v>
      </c>
      <c r="E10" s="18">
        <f>+H10+K10</f>
        <v>103756</v>
      </c>
      <c r="F10" s="20">
        <v>1</v>
      </c>
      <c r="G10" s="21">
        <f>+F10/$C$15</f>
        <v>2.5000000000000001E-2</v>
      </c>
      <c r="H10" s="20">
        <v>13006</v>
      </c>
      <c r="I10" s="18">
        <v>1</v>
      </c>
      <c r="J10" s="19">
        <f>+I10/$C$15</f>
        <v>2.5000000000000001E-2</v>
      </c>
      <c r="K10" s="18">
        <v>90750</v>
      </c>
      <c r="L10" s="39">
        <v>23.7</v>
      </c>
      <c r="M10" s="39">
        <v>23.7</v>
      </c>
      <c r="N10" s="39">
        <v>1</v>
      </c>
    </row>
    <row r="11" spans="1:14" s="22" customFormat="1" ht="14.1" customHeight="1" x14ac:dyDescent="0.2">
      <c r="A11" s="16" t="s">
        <v>30</v>
      </c>
      <c r="B11" s="17" t="s">
        <v>21</v>
      </c>
      <c r="C11" s="18">
        <f t="shared" ref="C11:C13" si="0">+F11+I11</f>
        <v>3</v>
      </c>
      <c r="D11" s="19">
        <f t="shared" ref="D11:D13" si="1">+G11+J11</f>
        <v>7.5000000000000011E-2</v>
      </c>
      <c r="E11" s="18">
        <f t="shared" ref="E11:E13" si="2">+H11+K11</f>
        <v>43101</v>
      </c>
      <c r="F11" s="20">
        <v>2</v>
      </c>
      <c r="G11" s="21">
        <f t="shared" ref="G11:G13" si="3">+F11/$C$15</f>
        <v>0.05</v>
      </c>
      <c r="H11" s="20">
        <v>26884</v>
      </c>
      <c r="I11" s="18">
        <v>1</v>
      </c>
      <c r="J11" s="19">
        <f t="shared" ref="J11:J13" si="4">+I11/$C$15</f>
        <v>2.5000000000000001E-2</v>
      </c>
      <c r="K11" s="18">
        <v>16217</v>
      </c>
      <c r="L11" s="39">
        <v>0.6</v>
      </c>
      <c r="M11" s="39">
        <v>0.6</v>
      </c>
      <c r="N11" s="39">
        <v>2</v>
      </c>
    </row>
    <row r="12" spans="1:14" s="22" customFormat="1" ht="14.1" customHeight="1" x14ac:dyDescent="0.2">
      <c r="A12" s="16" t="s">
        <v>30</v>
      </c>
      <c r="B12" s="17" t="s">
        <v>22</v>
      </c>
      <c r="C12" s="18">
        <f t="shared" si="0"/>
        <v>33</v>
      </c>
      <c r="D12" s="19">
        <f t="shared" si="1"/>
        <v>0.82499999999999996</v>
      </c>
      <c r="E12" s="18">
        <f t="shared" si="2"/>
        <v>753205</v>
      </c>
      <c r="F12" s="20">
        <v>23</v>
      </c>
      <c r="G12" s="21">
        <f t="shared" si="3"/>
        <v>0.57499999999999996</v>
      </c>
      <c r="H12" s="20">
        <v>477876</v>
      </c>
      <c r="I12" s="18">
        <v>10</v>
      </c>
      <c r="J12" s="19">
        <f t="shared" si="4"/>
        <v>0.25</v>
      </c>
      <c r="K12" s="18">
        <v>275329</v>
      </c>
      <c r="L12" s="39">
        <v>9.02</v>
      </c>
      <c r="M12" s="39">
        <v>9.15</v>
      </c>
      <c r="N12" s="39">
        <v>1</v>
      </c>
    </row>
    <row r="13" spans="1:14" s="23" customFormat="1" x14ac:dyDescent="0.2">
      <c r="A13" s="16" t="s">
        <v>30</v>
      </c>
      <c r="B13" s="17" t="s">
        <v>23</v>
      </c>
      <c r="C13" s="18">
        <f t="shared" si="0"/>
        <v>2</v>
      </c>
      <c r="D13" s="19">
        <f t="shared" si="1"/>
        <v>0.05</v>
      </c>
      <c r="E13" s="18">
        <f t="shared" si="2"/>
        <v>500</v>
      </c>
      <c r="F13" s="20">
        <v>0</v>
      </c>
      <c r="G13" s="21">
        <f t="shared" si="3"/>
        <v>0</v>
      </c>
      <c r="H13" s="20">
        <v>0</v>
      </c>
      <c r="I13" s="18">
        <v>2</v>
      </c>
      <c r="J13" s="19">
        <f t="shared" si="4"/>
        <v>0.05</v>
      </c>
      <c r="K13" s="18">
        <v>500</v>
      </c>
      <c r="L13" s="39">
        <v>0</v>
      </c>
      <c r="M13" s="39">
        <v>0</v>
      </c>
      <c r="N13" s="39">
        <v>0</v>
      </c>
    </row>
    <row r="14" spans="1:14" s="23" customFormat="1" x14ac:dyDescent="0.2">
      <c r="A14" s="16"/>
      <c r="B14" s="17"/>
      <c r="C14" s="18"/>
      <c r="D14" s="19"/>
      <c r="E14" s="18"/>
      <c r="F14" s="20"/>
      <c r="G14" s="21"/>
      <c r="H14" s="20"/>
      <c r="I14" s="18"/>
      <c r="J14" s="19"/>
      <c r="K14" s="18"/>
      <c r="L14" s="40"/>
      <c r="M14" s="40"/>
      <c r="N14" s="40"/>
    </row>
    <row r="15" spans="1:14" s="22" customFormat="1" ht="14.1" customHeight="1" x14ac:dyDescent="0.2">
      <c r="A15" s="24" t="s">
        <v>11</v>
      </c>
      <c r="B15" s="17"/>
      <c r="C15" s="25">
        <f t="shared" ref="C15:K15" si="5">SUM(C10:C13)</f>
        <v>40</v>
      </c>
      <c r="D15" s="26">
        <f t="shared" si="5"/>
        <v>1</v>
      </c>
      <c r="E15" s="25">
        <f t="shared" si="5"/>
        <v>900562</v>
      </c>
      <c r="F15" s="27">
        <f t="shared" si="5"/>
        <v>26</v>
      </c>
      <c r="G15" s="28">
        <f t="shared" si="5"/>
        <v>0.64999999999999991</v>
      </c>
      <c r="H15" s="27">
        <f t="shared" si="5"/>
        <v>517766</v>
      </c>
      <c r="I15" s="25">
        <f t="shared" si="5"/>
        <v>14</v>
      </c>
      <c r="J15" s="26">
        <f t="shared" si="5"/>
        <v>0.35</v>
      </c>
      <c r="K15" s="25">
        <f t="shared" si="5"/>
        <v>382796</v>
      </c>
      <c r="L15" s="41"/>
      <c r="M15" s="41"/>
      <c r="N15" s="41"/>
    </row>
    <row r="16" spans="1:14" s="31" customFormat="1" ht="14.1" customHeight="1" x14ac:dyDescent="0.2">
      <c r="A16" s="29"/>
      <c r="B16" s="30"/>
      <c r="C16" s="25"/>
      <c r="D16" s="26"/>
      <c r="E16" s="25"/>
      <c r="F16" s="27"/>
      <c r="G16" s="28"/>
      <c r="H16" s="27"/>
      <c r="I16" s="25"/>
      <c r="J16" s="26"/>
      <c r="K16" s="25"/>
      <c r="L16" s="41"/>
      <c r="M16" s="41"/>
      <c r="N16" s="41"/>
    </row>
    <row r="17" spans="1:14" s="15" customFormat="1" x14ac:dyDescent="0.2">
      <c r="A17" s="32"/>
      <c r="B17" s="33"/>
      <c r="C17" s="18"/>
      <c r="D17" s="34"/>
      <c r="E17" s="34"/>
      <c r="F17" s="20"/>
      <c r="G17" s="20"/>
      <c r="H17" s="20"/>
      <c r="I17" s="18"/>
      <c r="J17" s="18"/>
      <c r="K17" s="18"/>
      <c r="L17" s="40"/>
      <c r="M17" s="40"/>
      <c r="N17" s="40"/>
    </row>
    <row r="18" spans="1:14" s="15" customFormat="1" x14ac:dyDescent="0.2">
      <c r="A18" s="32"/>
      <c r="B18" s="33"/>
      <c r="C18" s="18"/>
      <c r="D18" s="34"/>
      <c r="E18" s="34"/>
      <c r="F18" s="20"/>
      <c r="G18" s="20"/>
      <c r="H18" s="20"/>
      <c r="I18" s="18"/>
      <c r="J18" s="18"/>
      <c r="K18" s="18"/>
      <c r="L18" s="40"/>
      <c r="M18" s="40"/>
      <c r="N18" s="40"/>
    </row>
    <row r="19" spans="1:14" s="15" customFormat="1" x14ac:dyDescent="0.2">
      <c r="A19" s="32"/>
      <c r="B19" s="33"/>
      <c r="C19" s="18"/>
      <c r="D19" s="34"/>
      <c r="E19" s="34"/>
      <c r="F19" s="20"/>
      <c r="G19" s="20"/>
      <c r="H19" s="20"/>
      <c r="I19" s="18"/>
      <c r="J19" s="18"/>
      <c r="K19" s="18"/>
      <c r="L19" s="40"/>
      <c r="M19" s="40"/>
      <c r="N19" s="40"/>
    </row>
    <row r="20" spans="1:14" s="15" customFormat="1" x14ac:dyDescent="0.2">
      <c r="A20" s="32"/>
      <c r="B20" s="33"/>
      <c r="C20" s="18"/>
      <c r="D20" s="34"/>
      <c r="E20" s="34"/>
      <c r="F20" s="20"/>
      <c r="G20" s="20"/>
      <c r="H20" s="20"/>
      <c r="I20" s="18"/>
      <c r="J20" s="18"/>
      <c r="K20" s="18"/>
      <c r="L20" s="40"/>
      <c r="M20" s="40"/>
      <c r="N20" s="40"/>
    </row>
    <row r="21" spans="1:14" s="15" customFormat="1" x14ac:dyDescent="0.2">
      <c r="A21" s="32"/>
      <c r="B21" s="33"/>
      <c r="C21" s="18"/>
      <c r="D21" s="34"/>
      <c r="E21" s="34"/>
      <c r="F21" s="20"/>
      <c r="G21" s="20"/>
      <c r="H21" s="20"/>
      <c r="I21" s="18"/>
      <c r="J21" s="18"/>
      <c r="K21" s="18"/>
      <c r="L21" s="40"/>
      <c r="M21" s="40"/>
      <c r="N21" s="40"/>
    </row>
    <row r="22" spans="1:14" s="31" customFormat="1" x14ac:dyDescent="0.2">
      <c r="A22" s="35"/>
      <c r="B22" s="30"/>
      <c r="C22" s="36">
        <f>+C15</f>
        <v>40</v>
      </c>
      <c r="D22" s="36"/>
      <c r="E22" s="36">
        <f>+E15</f>
        <v>900562</v>
      </c>
      <c r="F22" s="36">
        <f>+F15</f>
        <v>26</v>
      </c>
      <c r="G22" s="37"/>
      <c r="H22" s="36">
        <f>+H15</f>
        <v>517766</v>
      </c>
      <c r="I22" s="36">
        <f>+I15</f>
        <v>14</v>
      </c>
      <c r="J22" s="36"/>
      <c r="K22" s="36">
        <f>+K15</f>
        <v>382796</v>
      </c>
      <c r="L22" s="42"/>
      <c r="M22" s="42"/>
      <c r="N22" s="42"/>
    </row>
    <row r="24" spans="1:14" x14ac:dyDescent="0.2">
      <c r="L24" s="15"/>
      <c r="M24" s="15"/>
      <c r="N24" s="15"/>
    </row>
    <row r="25" spans="1:14" x14ac:dyDescent="0.2">
      <c r="L25" s="15"/>
      <c r="M25" s="15"/>
      <c r="N25" s="15"/>
    </row>
    <row r="26" spans="1:14" x14ac:dyDescent="0.2">
      <c r="L26" s="15"/>
      <c r="M26" s="15"/>
      <c r="N26" s="15"/>
    </row>
  </sheetData>
  <mergeCells count="9">
    <mergeCell ref="A1:K1"/>
    <mergeCell ref="A3:N3"/>
    <mergeCell ref="A7:A9"/>
    <mergeCell ref="B7:E7"/>
    <mergeCell ref="F7:K7"/>
    <mergeCell ref="L7:N8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F4B3-75D4-46E9-A385-5C5D0A9A6B2B}">
  <sheetPr codeName="Hoja3">
    <tabColor rgb="FFFFFF99"/>
    <pageSetUpPr fitToPage="1"/>
  </sheetPr>
  <dimension ref="A1:N26"/>
  <sheetViews>
    <sheetView showGridLines="0" zoomScale="90" zoomScaleNormal="90" workbookViewId="0">
      <selection activeCell="H31" sqref="H31"/>
    </sheetView>
  </sheetViews>
  <sheetFormatPr baseColWidth="10" defaultColWidth="11.42578125" defaultRowHeight="12.75" x14ac:dyDescent="0.2"/>
  <cols>
    <col min="1" max="1" width="40.28515625" style="10" customWidth="1"/>
    <col min="2" max="2" width="18.28515625" style="10" customWidth="1"/>
    <col min="3" max="3" width="13" style="11" customWidth="1"/>
    <col min="4" max="4" width="13" style="10" customWidth="1"/>
    <col min="5" max="5" width="20.5703125" style="10" customWidth="1"/>
    <col min="6" max="6" width="13" style="11" customWidth="1"/>
    <col min="7" max="7" width="13" style="10" customWidth="1"/>
    <col min="8" max="8" width="21.140625" style="10" customWidth="1"/>
    <col min="9" max="9" width="13" style="11" customWidth="1"/>
    <col min="10" max="10" width="14.7109375" style="10" customWidth="1"/>
    <col min="11" max="11" width="21" style="10" customWidth="1"/>
    <col min="12" max="14" width="12.7109375" style="10" customWidth="1"/>
    <col min="15" max="16384" width="11.42578125" style="10"/>
  </cols>
  <sheetData>
    <row r="1" spans="1:14" s="1" customFormat="1" ht="23.2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4" s="2" customFormat="1" ht="23.25" x14ac:dyDescent="0.3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4" customFormat="1" ht="4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7" customFormat="1" ht="26.25" x14ac:dyDescent="0.4">
      <c r="A5" s="5" t="s">
        <v>24</v>
      </c>
      <c r="B5" s="5"/>
      <c r="C5" s="5" t="s">
        <v>31</v>
      </c>
      <c r="D5" s="5"/>
      <c r="E5" s="5"/>
      <c r="F5" s="6"/>
      <c r="I5" s="6"/>
      <c r="J5" s="8" t="s">
        <v>2</v>
      </c>
      <c r="K5" s="9" t="s">
        <v>3</v>
      </c>
    </row>
    <row r="6" spans="1:14" ht="25.5" customHeight="1" x14ac:dyDescent="0.2"/>
    <row r="7" spans="1:14" s="12" customFormat="1" ht="21.75" customHeight="1" x14ac:dyDescent="0.25">
      <c r="A7" s="52" t="s">
        <v>4</v>
      </c>
      <c r="B7" s="52" t="s">
        <v>5</v>
      </c>
      <c r="C7" s="52"/>
      <c r="D7" s="52"/>
      <c r="E7" s="52"/>
      <c r="F7" s="52" t="s">
        <v>6</v>
      </c>
      <c r="G7" s="52"/>
      <c r="H7" s="52"/>
      <c r="I7" s="52"/>
      <c r="J7" s="52"/>
      <c r="K7" s="52"/>
      <c r="L7" s="43" t="s">
        <v>28</v>
      </c>
      <c r="M7" s="44"/>
      <c r="N7" s="45"/>
    </row>
    <row r="8" spans="1:14" s="12" customFormat="1" ht="21.75" customHeight="1" x14ac:dyDescent="0.25">
      <c r="A8" s="52"/>
      <c r="B8" s="52" t="s">
        <v>7</v>
      </c>
      <c r="C8" s="52"/>
      <c r="D8" s="52"/>
      <c r="E8" s="52"/>
      <c r="F8" s="53" t="s">
        <v>8</v>
      </c>
      <c r="G8" s="53"/>
      <c r="H8" s="53"/>
      <c r="I8" s="52" t="s">
        <v>9</v>
      </c>
      <c r="J8" s="52"/>
      <c r="K8" s="52"/>
      <c r="L8" s="46"/>
      <c r="M8" s="47"/>
      <c r="N8" s="48"/>
    </row>
    <row r="9" spans="1:14" s="15" customFormat="1" ht="54.75" customHeight="1" x14ac:dyDescent="0.2">
      <c r="A9" s="52"/>
      <c r="B9" s="13" t="s">
        <v>10</v>
      </c>
      <c r="C9" s="13" t="s">
        <v>11</v>
      </c>
      <c r="D9" s="13" t="s">
        <v>12</v>
      </c>
      <c r="E9" s="13" t="s">
        <v>13</v>
      </c>
      <c r="F9" s="14" t="s">
        <v>14</v>
      </c>
      <c r="G9" s="14" t="s">
        <v>15</v>
      </c>
      <c r="H9" s="14" t="s">
        <v>16</v>
      </c>
      <c r="I9" s="13" t="s">
        <v>17</v>
      </c>
      <c r="J9" s="13" t="s">
        <v>15</v>
      </c>
      <c r="K9" s="13" t="s">
        <v>18</v>
      </c>
      <c r="L9" s="38" t="s">
        <v>25</v>
      </c>
      <c r="M9" s="38" t="s">
        <v>26</v>
      </c>
      <c r="N9" s="38" t="s">
        <v>27</v>
      </c>
    </row>
    <row r="10" spans="1:14" s="22" customFormat="1" ht="14.1" customHeight="1" x14ac:dyDescent="0.2">
      <c r="A10" s="16" t="s">
        <v>29</v>
      </c>
      <c r="B10" s="17" t="s">
        <v>20</v>
      </c>
      <c r="C10" s="18">
        <f>+F10+I10</f>
        <v>0</v>
      </c>
      <c r="D10" s="19">
        <f>+G10+J10</f>
        <v>0</v>
      </c>
      <c r="E10" s="18">
        <f>+H10+K10</f>
        <v>0</v>
      </c>
      <c r="F10" s="20">
        <v>0</v>
      </c>
      <c r="G10" s="21">
        <f>+F10/$C$15</f>
        <v>0</v>
      </c>
      <c r="H10" s="20">
        <v>0</v>
      </c>
      <c r="I10" s="18">
        <v>0</v>
      </c>
      <c r="J10" s="19">
        <f>+I10/$C$15</f>
        <v>0</v>
      </c>
      <c r="K10" s="18">
        <v>0</v>
      </c>
      <c r="L10" s="39">
        <v>0</v>
      </c>
      <c r="M10" s="39">
        <v>0</v>
      </c>
      <c r="N10" s="39">
        <v>0</v>
      </c>
    </row>
    <row r="11" spans="1:14" s="22" customFormat="1" ht="14.1" customHeight="1" x14ac:dyDescent="0.2">
      <c r="A11" s="16" t="s">
        <v>29</v>
      </c>
      <c r="B11" s="17" t="s">
        <v>21</v>
      </c>
      <c r="C11" s="18">
        <f t="shared" ref="C11:C13" si="0">+F11+I11</f>
        <v>0</v>
      </c>
      <c r="D11" s="19">
        <f t="shared" ref="D11:D13" si="1">+G11+J11</f>
        <v>0</v>
      </c>
      <c r="E11" s="18">
        <f t="shared" ref="E11:E13" si="2">+H11+K11</f>
        <v>0</v>
      </c>
      <c r="F11" s="20">
        <v>0</v>
      </c>
      <c r="G11" s="21">
        <f t="shared" ref="G11:G13" si="3">+F11/$C$15</f>
        <v>0</v>
      </c>
      <c r="H11" s="20">
        <v>0</v>
      </c>
      <c r="I11" s="18">
        <v>0</v>
      </c>
      <c r="J11" s="19">
        <f t="shared" ref="J11:J13" si="4">+I11/$C$15</f>
        <v>0</v>
      </c>
      <c r="K11" s="18">
        <v>0</v>
      </c>
      <c r="L11" s="39">
        <v>0</v>
      </c>
      <c r="M11" s="39">
        <v>0</v>
      </c>
      <c r="N11" s="39">
        <v>0</v>
      </c>
    </row>
    <row r="12" spans="1:14" s="22" customFormat="1" ht="14.1" customHeight="1" x14ac:dyDescent="0.2">
      <c r="A12" s="16" t="s">
        <v>29</v>
      </c>
      <c r="B12" s="17" t="s">
        <v>22</v>
      </c>
      <c r="C12" s="18">
        <f t="shared" si="0"/>
        <v>51</v>
      </c>
      <c r="D12" s="19">
        <f t="shared" si="1"/>
        <v>1</v>
      </c>
      <c r="E12" s="18">
        <f t="shared" si="2"/>
        <v>1061844</v>
      </c>
      <c r="F12" s="20">
        <v>21</v>
      </c>
      <c r="G12" s="21">
        <f t="shared" si="3"/>
        <v>0.41176470588235292</v>
      </c>
      <c r="H12" s="20">
        <v>422501</v>
      </c>
      <c r="I12" s="18">
        <v>30</v>
      </c>
      <c r="J12" s="19">
        <f t="shared" si="4"/>
        <v>0.58823529411764708</v>
      </c>
      <c r="K12" s="18">
        <v>639343</v>
      </c>
      <c r="L12" s="39">
        <v>4.03</v>
      </c>
      <c r="M12" s="39">
        <v>8.5500000000000007</v>
      </c>
      <c r="N12" s="39">
        <v>1</v>
      </c>
    </row>
    <row r="13" spans="1:14" s="23" customFormat="1" x14ac:dyDescent="0.2">
      <c r="A13" s="16" t="s">
        <v>29</v>
      </c>
      <c r="B13" s="17" t="s">
        <v>23</v>
      </c>
      <c r="C13" s="18">
        <f t="shared" si="0"/>
        <v>0</v>
      </c>
      <c r="D13" s="19">
        <f t="shared" si="1"/>
        <v>0</v>
      </c>
      <c r="E13" s="18">
        <f t="shared" si="2"/>
        <v>0</v>
      </c>
      <c r="F13" s="20">
        <v>0</v>
      </c>
      <c r="G13" s="21">
        <f t="shared" si="3"/>
        <v>0</v>
      </c>
      <c r="H13" s="20">
        <v>0</v>
      </c>
      <c r="I13" s="18">
        <v>0</v>
      </c>
      <c r="J13" s="19">
        <f t="shared" si="4"/>
        <v>0</v>
      </c>
      <c r="K13" s="18">
        <v>0</v>
      </c>
      <c r="L13" s="39">
        <v>0</v>
      </c>
      <c r="M13" s="39">
        <v>0</v>
      </c>
      <c r="N13" s="39">
        <v>0</v>
      </c>
    </row>
    <row r="14" spans="1:14" s="23" customFormat="1" x14ac:dyDescent="0.2">
      <c r="A14" s="16"/>
      <c r="B14" s="17"/>
      <c r="C14" s="18"/>
      <c r="D14" s="19"/>
      <c r="E14" s="18"/>
      <c r="F14" s="20"/>
      <c r="G14" s="21"/>
      <c r="H14" s="20"/>
      <c r="I14" s="18"/>
      <c r="J14" s="19"/>
      <c r="K14" s="18"/>
      <c r="L14" s="40"/>
      <c r="M14" s="40"/>
      <c r="N14" s="40"/>
    </row>
    <row r="15" spans="1:14" s="22" customFormat="1" ht="14.1" customHeight="1" x14ac:dyDescent="0.2">
      <c r="A15" s="24" t="s">
        <v>11</v>
      </c>
      <c r="B15" s="17"/>
      <c r="C15" s="25">
        <f t="shared" ref="C15:K15" si="5">SUM(C10:C13)</f>
        <v>51</v>
      </c>
      <c r="D15" s="26">
        <f t="shared" si="5"/>
        <v>1</v>
      </c>
      <c r="E15" s="25">
        <f t="shared" si="5"/>
        <v>1061844</v>
      </c>
      <c r="F15" s="27">
        <f t="shared" si="5"/>
        <v>21</v>
      </c>
      <c r="G15" s="28">
        <f t="shared" si="5"/>
        <v>0.41176470588235292</v>
      </c>
      <c r="H15" s="27">
        <f t="shared" si="5"/>
        <v>422501</v>
      </c>
      <c r="I15" s="25">
        <f t="shared" si="5"/>
        <v>30</v>
      </c>
      <c r="J15" s="26">
        <f t="shared" si="5"/>
        <v>0.58823529411764708</v>
      </c>
      <c r="K15" s="25">
        <f t="shared" si="5"/>
        <v>639343</v>
      </c>
      <c r="L15" s="41"/>
      <c r="M15" s="41"/>
      <c r="N15" s="41"/>
    </row>
    <row r="16" spans="1:14" s="31" customFormat="1" ht="14.1" customHeight="1" x14ac:dyDescent="0.2">
      <c r="A16" s="29"/>
      <c r="B16" s="30"/>
      <c r="C16" s="25"/>
      <c r="D16" s="26"/>
      <c r="E16" s="25"/>
      <c r="F16" s="27"/>
      <c r="G16" s="28"/>
      <c r="H16" s="27"/>
      <c r="I16" s="25"/>
      <c r="J16" s="26"/>
      <c r="K16" s="25"/>
      <c r="L16" s="41"/>
      <c r="M16" s="41"/>
      <c r="N16" s="41"/>
    </row>
    <row r="17" spans="1:14" s="15" customFormat="1" x14ac:dyDescent="0.2">
      <c r="A17" s="32"/>
      <c r="B17" s="33"/>
      <c r="C17" s="18"/>
      <c r="D17" s="34"/>
      <c r="E17" s="34"/>
      <c r="F17" s="20"/>
      <c r="G17" s="20"/>
      <c r="H17" s="20"/>
      <c r="I17" s="18"/>
      <c r="J17" s="18"/>
      <c r="K17" s="18"/>
      <c r="L17" s="40"/>
      <c r="M17" s="40"/>
      <c r="N17" s="40"/>
    </row>
    <row r="18" spans="1:14" s="15" customFormat="1" x14ac:dyDescent="0.2">
      <c r="A18" s="32"/>
      <c r="B18" s="33"/>
      <c r="C18" s="18"/>
      <c r="D18" s="34"/>
      <c r="E18" s="34"/>
      <c r="F18" s="20"/>
      <c r="G18" s="20"/>
      <c r="H18" s="20"/>
      <c r="I18" s="18"/>
      <c r="J18" s="18"/>
      <c r="K18" s="18"/>
      <c r="L18" s="40"/>
      <c r="M18" s="40"/>
      <c r="N18" s="40"/>
    </row>
    <row r="19" spans="1:14" s="15" customFormat="1" x14ac:dyDescent="0.2">
      <c r="A19" s="32"/>
      <c r="B19" s="33"/>
      <c r="C19" s="18"/>
      <c r="D19" s="34"/>
      <c r="E19" s="34"/>
      <c r="F19" s="20"/>
      <c r="G19" s="20"/>
      <c r="H19" s="20"/>
      <c r="I19" s="18"/>
      <c r="J19" s="18"/>
      <c r="K19" s="18"/>
      <c r="L19" s="40"/>
      <c r="M19" s="40"/>
      <c r="N19" s="40"/>
    </row>
    <row r="20" spans="1:14" s="15" customFormat="1" x14ac:dyDescent="0.2">
      <c r="A20" s="32"/>
      <c r="B20" s="33"/>
      <c r="C20" s="18"/>
      <c r="D20" s="34"/>
      <c r="E20" s="34"/>
      <c r="F20" s="20"/>
      <c r="G20" s="20"/>
      <c r="H20" s="20"/>
      <c r="I20" s="18"/>
      <c r="J20" s="18"/>
      <c r="K20" s="18"/>
      <c r="L20" s="40"/>
      <c r="M20" s="40"/>
      <c r="N20" s="40"/>
    </row>
    <row r="21" spans="1:14" s="15" customFormat="1" x14ac:dyDescent="0.2">
      <c r="A21" s="32"/>
      <c r="B21" s="33"/>
      <c r="C21" s="18"/>
      <c r="D21" s="34"/>
      <c r="E21" s="34"/>
      <c r="F21" s="20"/>
      <c r="G21" s="20"/>
      <c r="H21" s="20"/>
      <c r="I21" s="18"/>
      <c r="J21" s="18"/>
      <c r="K21" s="18"/>
      <c r="L21" s="40"/>
      <c r="M21" s="40"/>
      <c r="N21" s="40"/>
    </row>
    <row r="22" spans="1:14" s="31" customFormat="1" x14ac:dyDescent="0.2">
      <c r="A22" s="35"/>
      <c r="B22" s="30"/>
      <c r="C22" s="36">
        <f>+C15</f>
        <v>51</v>
      </c>
      <c r="D22" s="36"/>
      <c r="E22" s="36">
        <f>+E15</f>
        <v>1061844</v>
      </c>
      <c r="F22" s="36">
        <f>+F15</f>
        <v>21</v>
      </c>
      <c r="G22" s="37"/>
      <c r="H22" s="36">
        <f>+H15</f>
        <v>422501</v>
      </c>
      <c r="I22" s="36">
        <f>+I15</f>
        <v>30</v>
      </c>
      <c r="J22" s="36"/>
      <c r="K22" s="36">
        <f>+K15</f>
        <v>639343</v>
      </c>
      <c r="L22" s="42"/>
      <c r="M22" s="42"/>
      <c r="N22" s="42"/>
    </row>
    <row r="24" spans="1:14" x14ac:dyDescent="0.2">
      <c r="L24" s="15"/>
      <c r="M24" s="15"/>
      <c r="N24" s="15"/>
    </row>
    <row r="25" spans="1:14" x14ac:dyDescent="0.2">
      <c r="L25" s="15"/>
      <c r="M25" s="15"/>
      <c r="N25" s="15"/>
    </row>
    <row r="26" spans="1:14" x14ac:dyDescent="0.2">
      <c r="L26" s="15"/>
      <c r="M26" s="15"/>
      <c r="N26" s="15"/>
    </row>
  </sheetData>
  <mergeCells count="9">
    <mergeCell ref="A1:K1"/>
    <mergeCell ref="A3:N3"/>
    <mergeCell ref="A7:A9"/>
    <mergeCell ref="B7:E7"/>
    <mergeCell ref="F7:K7"/>
    <mergeCell ref="L7:N8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CORFO</vt:lpstr>
      <vt:lpstr>Inversión y Financiamiento</vt:lpstr>
      <vt:lpstr>Desarrollo Productivo Sostenibl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Natalia Saud Gaete</cp:lastModifiedBy>
  <dcterms:created xsi:type="dcterms:W3CDTF">2021-07-09T23:15:10Z</dcterms:created>
  <dcterms:modified xsi:type="dcterms:W3CDTF">2024-07-10T20:39:07Z</dcterms:modified>
</cp:coreProperties>
</file>