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1, Artículo 14/"/>
    </mc:Choice>
  </mc:AlternateContent>
  <xr:revisionPtr revIDLastSave="50" documentId="8_{A27416B2-7563-4736-889D-4ED6BD4C9C5E}" xr6:coauthVersionLast="47" xr6:coauthVersionMax="47" xr10:uidLastSave="{6CB14F70-6516-4063-BC58-ACE398803105}"/>
  <bookViews>
    <workbookView xWindow="-120" yWindow="-120" windowWidth="20730" windowHeight="11040" tabRatio="949" firstSheet="1" activeTab="1" xr2:uid="{CA4D97A4-3ECB-47A6-B509-2C28BFFFFCF4}"/>
  </bookViews>
  <sheets>
    <sheet name="Lista" sheetId="21" state="hidden" r:id="rId1"/>
    <sheet name="07.19.01 INNOVA" sheetId="2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5" l="1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9" i="25"/>
  <c r="I10" i="25"/>
  <c r="I11" i="25"/>
  <c r="I12" i="25"/>
  <c r="Y12" i="25" s="1"/>
  <c r="I13" i="25"/>
  <c r="I14" i="25"/>
  <c r="I15" i="25"/>
  <c r="Y15" i="25" s="1"/>
  <c r="I16" i="25"/>
  <c r="Y16" i="25" s="1"/>
  <c r="I17" i="25"/>
  <c r="Y17" i="25" s="1"/>
  <c r="I18" i="25"/>
  <c r="Y18" i="25" s="1"/>
  <c r="I19" i="25"/>
  <c r="I20" i="25"/>
  <c r="Y20" i="25" s="1"/>
  <c r="I21" i="25"/>
  <c r="I22" i="25"/>
  <c r="Y22" i="25" s="1"/>
  <c r="I9" i="25"/>
  <c r="Y14" i="25" l="1"/>
  <c r="Y21" i="25"/>
  <c r="I23" i="25"/>
  <c r="Y13" i="25"/>
  <c r="Y11" i="25"/>
  <c r="Y19" i="25"/>
  <c r="Y9" i="25"/>
  <c r="Y10" i="25"/>
  <c r="V12" i="25"/>
  <c r="W12" i="25" s="1"/>
  <c r="V10" i="25"/>
  <c r="W10" i="25" s="1"/>
  <c r="V11" i="25"/>
  <c r="W11" i="25" s="1"/>
  <c r="V13" i="25"/>
  <c r="W13" i="25" s="1"/>
  <c r="V14" i="25"/>
  <c r="W14" i="25" s="1"/>
  <c r="V15" i="25"/>
  <c r="W15" i="25" s="1"/>
  <c r="V16" i="25"/>
  <c r="W16" i="25" s="1"/>
  <c r="V17" i="25"/>
  <c r="W17" i="25" s="1"/>
  <c r="V18" i="25"/>
  <c r="W18" i="25" s="1"/>
  <c r="V19" i="25"/>
  <c r="W19" i="25" s="1"/>
  <c r="V20" i="25"/>
  <c r="W20" i="25" s="1"/>
  <c r="V21" i="25"/>
  <c r="W21" i="25" s="1"/>
  <c r="V22" i="25"/>
  <c r="W22" i="25" s="1"/>
  <c r="V9" i="25"/>
  <c r="W9" i="25" s="1"/>
  <c r="V23" i="25" l="1"/>
  <c r="W23" i="25" s="1"/>
  <c r="U23" i="25"/>
  <c r="T23" i="25"/>
  <c r="S23" i="25"/>
  <c r="R23" i="25"/>
  <c r="Q23" i="25"/>
  <c r="P23" i="25"/>
  <c r="O23" i="25"/>
  <c r="N23" i="25"/>
  <c r="M23" i="25"/>
  <c r="L23" i="25"/>
  <c r="K23" i="25"/>
  <c r="J23" i="25"/>
  <c r="D23" i="25"/>
</calcChain>
</file>

<file path=xl/sharedStrings.xml><?xml version="1.0" encoding="utf-8"?>
<sst xmlns="http://schemas.openxmlformats.org/spreadsheetml/2006/main" count="79" uniqueCount="77">
  <si>
    <t>070101</t>
  </si>
  <si>
    <t>Subsecretaría de Economía y Empresas de Menor Tamaño</t>
  </si>
  <si>
    <t>070107</t>
  </si>
  <si>
    <t>Programa Fondo de Innovación para la Competitividad-Emprendimiento</t>
  </si>
  <si>
    <t>070201</t>
  </si>
  <si>
    <t>Servicio Nacional del Consumidor</t>
  </si>
  <si>
    <t>070301</t>
  </si>
  <si>
    <t>Subsecretaría de Pesca y Acuicultura</t>
  </si>
  <si>
    <t>070401</t>
  </si>
  <si>
    <t>Servicio Nacional de Pesca y Acuicultura</t>
  </si>
  <si>
    <t>070601</t>
  </si>
  <si>
    <t>Corporación de Fomento de la Producción</t>
  </si>
  <si>
    <t>070606</t>
  </si>
  <si>
    <t>Inversión y Financiamiento</t>
  </si>
  <si>
    <t>070701</t>
  </si>
  <si>
    <t>Instituto Nacional de Estadísticas</t>
  </si>
  <si>
    <t>070702</t>
  </si>
  <si>
    <t>Programa Censos</t>
  </si>
  <si>
    <t>070801</t>
  </si>
  <si>
    <t>Fiscalía Nacional Económica</t>
  </si>
  <si>
    <t>070901</t>
  </si>
  <si>
    <t>Servicio Nacional de Turismo</t>
  </si>
  <si>
    <t>070903</t>
  </si>
  <si>
    <t>Programa de Promoción Internacional</t>
  </si>
  <si>
    <t>071601</t>
  </si>
  <si>
    <t>Servicio de Cooperación Técnica</t>
  </si>
  <si>
    <t>071901</t>
  </si>
  <si>
    <t>Comité Innova Chile</t>
  </si>
  <si>
    <t>072101</t>
  </si>
  <si>
    <t>Agencia de Promoción de la Inversión Extranjera</t>
  </si>
  <si>
    <t>072301</t>
  </si>
  <si>
    <t>Instituto Nacional de Propiedad Industrial</t>
  </si>
  <si>
    <t>072401</t>
  </si>
  <si>
    <t>Subsecretaría de Turismo</t>
  </si>
  <si>
    <t>072501</t>
  </si>
  <si>
    <t>Superintendencia de Insolvencia y Reemprendimiento</t>
  </si>
  <si>
    <t>072601</t>
  </si>
  <si>
    <t>Instituto Nacional de Desarrollo Sustentable Pesca Artesanal y Acuicultura</t>
  </si>
  <si>
    <t>07</t>
  </si>
  <si>
    <t>Ministerio de Economía, Fomento y Turismo</t>
  </si>
  <si>
    <t>MINISTERIO DE ECONOMÍA, FOMENTO Y TURISMO</t>
  </si>
  <si>
    <t>LEY DE PRESUPUESTOS DEL SECTOR PÚBLICO AÑO 2025, N° 21.722</t>
  </si>
  <si>
    <t>Cumplimiento Art. 14, Num. 1</t>
  </si>
  <si>
    <t>CRONOGRAMA MENSUAL POR SUBTÍTULOS DE GASTOS DEL AÑO EN CURSO</t>
  </si>
  <si>
    <t>Moneda Nacional - Miles de Pesos</t>
  </si>
  <si>
    <t>Subt.</t>
  </si>
  <si>
    <t>GASTOS</t>
  </si>
  <si>
    <t>Ley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</si>
  <si>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</si>
  <si>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</si>
  <si>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</si>
  <si>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</si>
  <si>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</si>
  <si>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</si>
  <si>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</si>
  <si>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</si>
  <si>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</si>
  <si>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</si>
  <si>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</si>
  <si>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</si>
  <si>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GASTOS EN PERSONAL</t>
  </si>
  <si>
    <t>BIENES Y SERVICIOS DE CONSUMO</t>
  </si>
  <si>
    <t>PRESTACIONES DE SEGURIDAD SOCIAL</t>
  </si>
  <si>
    <t>TRANSFERENCIAS CORRIENTES</t>
  </si>
  <si>
    <t>INTEGROS AL FISCO</t>
  </si>
  <si>
    <t>OTROS GASTOS CORRIENTES</t>
  </si>
  <si>
    <t>APORTE FISCAL LIBRE</t>
  </si>
  <si>
    <t>APORTE FISCAL PARA SERVICIO DE LA DEUDA</t>
  </si>
  <si>
    <t>ADQUISICIÓN DE ACTIVOS NO FINANCIEROS</t>
  </si>
  <si>
    <t>ADQUISICIÓN DE ACTIVOS FINANCIEROS</t>
  </si>
  <si>
    <t>INICIATIVAS DE INVERSIÓN</t>
  </si>
  <si>
    <t>PRÉSTAMOS</t>
  </si>
  <si>
    <t>TRANSFERENCIAS DE CAPITAL</t>
  </si>
  <si>
    <t>SERVICIO DE LA DEUDA</t>
  </si>
  <si>
    <t>TOTAL</t>
  </si>
  <si>
    <t>Decretos</t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</si>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</sst>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41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8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2" fillId="0" borderId="2" xfId="1" applyFont="1" applyBorder="1" applyAlignment="1">
      <alignment vertical="center"/>
    </xf>
    <xf numFmtId="41" fontId="2" fillId="0" borderId="0" xfId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quotePrefix="1"/>
    <xf numFmtId="0" fontId="7" fillId="0" borderId="0" xfId="0" quotePrefix="1" applyFont="1"/>
    <xf numFmtId="0" fontId="7" fillId="0" borderId="0" xfId="0" applyFont="1"/>
    <xf numFmtId="41" fontId="0" fillId="0" borderId="0" xfId="0" applyNumberFormat="1" applyAlignment="1">
      <alignment vertical="center"/>
    </xf>
    <xf numFmtId="41" fontId="0" fillId="0" borderId="1" xfId="1" applyFont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2">
    <cellStyle name="Millares [0]" xfId="1" builtinId="6"/>
    <cellStyle name="Millares [0] 2" xfId="5" xr:uid="{C3A68055-A6D5-440B-9F96-65B58365809F}"/>
    <cellStyle name="Millares [0] 4" xfId="7" xr:uid="{1BC05D9C-82E5-41F9-8442-79EE4E678D1F}"/>
    <cellStyle name="Millares 2" xfId="4" xr:uid="{A3052A77-7CF7-439F-A1E5-05BA853FA1DA}"/>
    <cellStyle name="Millares 3" xfId="8" xr:uid="{BAA0576F-90DA-496C-88AD-30283F5875A3}"/>
    <cellStyle name="Millares 4" xfId="11" xr:uid="{2B2C7DD8-EAAD-4879-999E-C6CCB19A5876}"/>
    <cellStyle name="Millares 5" xfId="3" xr:uid="{8C19F9E9-4713-488D-84A7-0CBB587BC788}"/>
    <cellStyle name="Normal" xfId="0" builtinId="0"/>
    <cellStyle name="Normal 2 2" xfId="6" xr:uid="{1E612201-1CA0-4C3B-A4C5-3601887D3259}"/>
    <cellStyle name="Normal 2 2 2" xfId="2" xr:uid="{D2D36478-BCFB-42C6-BBB4-0E1FCFEECA26}"/>
    <cellStyle name="Normal 2 3" xfId="9" xr:uid="{9F220A5C-9A9C-4BDA-89FB-63C6C9E206A7}"/>
    <cellStyle name="Normal 6" xfId="10" xr:uid="{FE113903-DD24-4D2A-B0A5-D2B927C9D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2F89-47B2-40E7-B2AE-A7B9C808452F}">
  <sheetPr>
    <tabColor rgb="FF92D050"/>
  </sheetPr>
  <dimension ref="C3:D22"/>
  <sheetViews>
    <sheetView workbookViewId="0">
      <selection activeCell="C30" sqref="C30"/>
    </sheetView>
  </sheetViews>
  <sheetFormatPr baseColWidth="10" defaultColWidth="11.42578125" defaultRowHeight="15" x14ac:dyDescent="0.25"/>
  <cols>
    <col min="4" max="4" width="68.5703125" customWidth="1"/>
  </cols>
  <sheetData>
    <row r="3" spans="3:4" x14ac:dyDescent="0.25">
      <c r="C3" s="15" t="s">
        <v>0</v>
      </c>
      <c r="D3" t="s">
        <v>1</v>
      </c>
    </row>
    <row r="4" spans="3:4" x14ac:dyDescent="0.25">
      <c r="C4" s="15" t="s">
        <v>2</v>
      </c>
      <c r="D4" t="s">
        <v>3</v>
      </c>
    </row>
    <row r="5" spans="3:4" x14ac:dyDescent="0.25">
      <c r="C5" s="15" t="s">
        <v>4</v>
      </c>
      <c r="D5" t="s">
        <v>5</v>
      </c>
    </row>
    <row r="6" spans="3:4" x14ac:dyDescent="0.25">
      <c r="C6" s="15" t="s">
        <v>6</v>
      </c>
      <c r="D6" t="s">
        <v>7</v>
      </c>
    </row>
    <row r="7" spans="3:4" x14ac:dyDescent="0.25">
      <c r="C7" s="15" t="s">
        <v>8</v>
      </c>
      <c r="D7" t="s">
        <v>9</v>
      </c>
    </row>
    <row r="8" spans="3:4" x14ac:dyDescent="0.25">
      <c r="C8" s="15" t="s">
        <v>10</v>
      </c>
      <c r="D8" t="s">
        <v>11</v>
      </c>
    </row>
    <row r="9" spans="3:4" x14ac:dyDescent="0.25">
      <c r="C9" s="15" t="s">
        <v>12</v>
      </c>
      <c r="D9" t="s">
        <v>13</v>
      </c>
    </row>
    <row r="10" spans="3:4" x14ac:dyDescent="0.25">
      <c r="C10" s="15" t="s">
        <v>14</v>
      </c>
      <c r="D10" t="s">
        <v>15</v>
      </c>
    </row>
    <row r="11" spans="3:4" x14ac:dyDescent="0.25">
      <c r="C11" s="15" t="s">
        <v>16</v>
      </c>
      <c r="D11" t="s">
        <v>17</v>
      </c>
    </row>
    <row r="12" spans="3:4" x14ac:dyDescent="0.25">
      <c r="C12" s="15" t="s">
        <v>18</v>
      </c>
      <c r="D12" t="s">
        <v>19</v>
      </c>
    </row>
    <row r="13" spans="3:4" x14ac:dyDescent="0.25">
      <c r="C13" s="15" t="s">
        <v>20</v>
      </c>
      <c r="D13" t="s">
        <v>21</v>
      </c>
    </row>
    <row r="14" spans="3:4" x14ac:dyDescent="0.25">
      <c r="C14" s="15" t="s">
        <v>22</v>
      </c>
      <c r="D14" t="s">
        <v>23</v>
      </c>
    </row>
    <row r="15" spans="3:4" x14ac:dyDescent="0.25">
      <c r="C15" s="15" t="s">
        <v>24</v>
      </c>
      <c r="D15" t="s">
        <v>25</v>
      </c>
    </row>
    <row r="16" spans="3:4" x14ac:dyDescent="0.25">
      <c r="C16" s="15" t="s">
        <v>26</v>
      </c>
      <c r="D16" t="s">
        <v>27</v>
      </c>
    </row>
    <row r="17" spans="3:4" x14ac:dyDescent="0.25">
      <c r="C17" s="15" t="s">
        <v>28</v>
      </c>
      <c r="D17" t="s">
        <v>29</v>
      </c>
    </row>
    <row r="18" spans="3:4" x14ac:dyDescent="0.25">
      <c r="C18" s="15" t="s">
        <v>30</v>
      </c>
      <c r="D18" t="s">
        <v>31</v>
      </c>
    </row>
    <row r="19" spans="3:4" x14ac:dyDescent="0.25">
      <c r="C19" s="15" t="s">
        <v>32</v>
      </c>
      <c r="D19" t="s">
        <v>33</v>
      </c>
    </row>
    <row r="20" spans="3:4" x14ac:dyDescent="0.25">
      <c r="C20" s="15" t="s">
        <v>34</v>
      </c>
      <c r="D20" t="s">
        <v>35</v>
      </c>
    </row>
    <row r="21" spans="3:4" x14ac:dyDescent="0.25">
      <c r="C21" s="15" t="s">
        <v>36</v>
      </c>
      <c r="D21" t="s">
        <v>37</v>
      </c>
    </row>
    <row r="22" spans="3:4" x14ac:dyDescent="0.25">
      <c r="C22" s="15" t="s">
        <v>38</v>
      </c>
      <c r="D22" t="s">
        <v>39</v>
      </c>
    </row>
  </sheetData>
  <phoneticPr fontId="3" type="noConversion"/>
  <pageMargins left="0.7" right="0.7" top="0.75" bottom="0.75" header="0.3" footer="0.3"/>
  <ignoredErrors>
    <ignoredError sqref="C3: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68DF-FBDF-452F-905A-55BB80996001}">
  <sheetPr>
    <tabColor theme="8"/>
  </sheetPr>
  <dimension ref="B1:Y26"/>
  <sheetViews>
    <sheetView showGridLines="0" tabSelected="1" topLeftCell="D1" zoomScale="80" zoomScaleNormal="80" workbookViewId="0">
      <selection activeCell="AC8" sqref="AC8"/>
    </sheetView>
  </sheetViews>
  <sheetFormatPr baseColWidth="10" defaultColWidth="11.42578125" defaultRowHeight="15" x14ac:dyDescent="0.25"/>
  <cols>
    <col min="1" max="1" width="2.7109375" style="1" customWidth="1"/>
    <col min="2" max="2" width="9.7109375" style="2" customWidth="1"/>
    <col min="3" max="3" width="43.85546875" style="1" customWidth="1"/>
    <col min="4" max="4" width="12" style="1" bestFit="1" customWidth="1"/>
    <col min="5" max="5" width="12" style="1" customWidth="1"/>
    <col min="6" max="8" width="12" style="1" hidden="1" customWidth="1"/>
    <col min="9" max="9" width="12" style="1" customWidth="1"/>
    <col min="10" max="12" width="10.85546875" style="1" customWidth="1"/>
    <col min="13" max="13" width="13" style="1" customWidth="1"/>
    <col min="14" max="17" width="10.85546875" style="1" customWidth="1"/>
    <col min="18" max="18" width="11.42578125" style="1" customWidth="1"/>
    <col min="19" max="19" width="10.85546875" style="1" customWidth="1"/>
    <col min="20" max="21" width="12" style="1" customWidth="1"/>
    <col min="22" max="22" width="12" style="1" hidden="1" customWidth="1"/>
    <col min="23" max="23" width="12.7109375" style="1" hidden="1" customWidth="1"/>
    <col min="24" max="24" width="12" style="1" hidden="1" customWidth="1"/>
    <col min="25" max="25" width="0" style="1" hidden="1" customWidth="1"/>
    <col min="26" max="16384" width="11.42578125" style="1"/>
  </cols>
  <sheetData>
    <row r="1" spans="2:25" ht="15.75" x14ac:dyDescent="0.25">
      <c r="B1" s="22" t="s">
        <v>40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2:25" ht="15.75" x14ac:dyDescent="0.25">
      <c r="B2" s="22" t="s">
        <v>41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2:25" ht="18" x14ac:dyDescent="0.25">
      <c r="B3" s="23" t="s">
        <v>42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2:25" ht="15.75" x14ac:dyDescent="0.25">
      <c r="B4" s="22" t="s">
        <v>43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5" ht="15.75" x14ac:dyDescent="0.25">
      <c r="B5" s="24" t="s">
        <v>44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2:25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14"/>
      <c r="N6" s="2"/>
      <c r="O6" s="2"/>
      <c r="P6" s="2"/>
      <c r="Q6" s="2"/>
      <c r="R6" s="2"/>
      <c r="S6" s="2"/>
      <c r="T6" s="2"/>
      <c r="U6" s="2"/>
    </row>
    <row r="7" spans="2:25" ht="15.75" x14ac:dyDescent="0.25">
      <c r="B7" s="16" t="s">
        <v>26</v>
      </c>
      <c r="C7" s="17" t="s">
        <v>27</v>
      </c>
    </row>
    <row r="8" spans="2:25" s="3" customFormat="1" ht="48.75" customHeight="1" x14ac:dyDescent="0.25">
      <c r="B8" s="7" t="s">
        <v>45</v>
      </c>
      <c r="C8" s="8" t="s">
        <v>46</v>
      </c>
      <c r="D8" s="7" t="s">
        <v>47</v>
      </c>
      <c r="E8" s="7" t="s">
        <v>75</v>
      </c>
      <c r="F8" s="7"/>
      <c r="G8" s="7"/>
      <c r="H8" s="7"/>
      <c r="I8" s="21" t="s">
        <v>76</v>
      </c>
      <c r="J8" s="7" t="s">
        <v>48</v>
      </c>
      <c r="K8" s="7" t="s">
        <v>49</v>
      </c>
      <c r="L8" s="7" t="s">
        <v>50</v>
      </c>
      <c r="M8" s="7" t="s">
        <v>51</v>
      </c>
      <c r="N8" s="7" t="s">
        <v>52</v>
      </c>
      <c r="O8" s="7" t="s">
        <v>53</v>
      </c>
      <c r="P8" s="7" t="s">
        <v>54</v>
      </c>
      <c r="Q8" s="7" t="s">
        <v>55</v>
      </c>
      <c r="R8" s="7" t="s">
        <v>56</v>
      </c>
      <c r="S8" s="7" t="s">
        <v>57</v>
      </c>
      <c r="T8" s="7" t="s">
        <v>58</v>
      </c>
      <c r="U8" s="7" t="s">
        <v>59</v>
      </c>
      <c r="W8" s="20"/>
    </row>
    <row r="9" spans="2:25" x14ac:dyDescent="0.25">
      <c r="B9" s="4">
        <v>21</v>
      </c>
      <c r="C9" s="5" t="s">
        <v>60</v>
      </c>
      <c r="D9" s="6">
        <v>2777623</v>
      </c>
      <c r="E9" s="6">
        <v>-55552</v>
      </c>
      <c r="F9" s="6"/>
      <c r="G9" s="6"/>
      <c r="H9" s="6"/>
      <c r="I9" s="6">
        <f t="shared" ref="I9:I22" si="0">D9+E9</f>
        <v>2722071</v>
      </c>
      <c r="J9" s="19">
        <v>180138.91500000001</v>
      </c>
      <c r="K9" s="19">
        <v>145108.90400000001</v>
      </c>
      <c r="L9" s="6">
        <v>272154.67700000003</v>
      </c>
      <c r="M9" s="6">
        <v>159281.36900000001</v>
      </c>
      <c r="N9" s="6">
        <v>158356.87299999999</v>
      </c>
      <c r="O9" s="6">
        <v>251736.95600000001</v>
      </c>
      <c r="P9" s="6">
        <v>186775.94099999999</v>
      </c>
      <c r="Q9" s="6">
        <v>198431.96400000001</v>
      </c>
      <c r="R9" s="6">
        <v>363913.02500000002</v>
      </c>
      <c r="S9" s="6">
        <v>196005.00599999999</v>
      </c>
      <c r="T9" s="6">
        <v>190255.984</v>
      </c>
      <c r="U9" s="6">
        <v>346164.00599999999</v>
      </c>
      <c r="V9" s="18">
        <f>SUM(J9:U9)</f>
        <v>2648323.6200000006</v>
      </c>
      <c r="W9" s="18">
        <f>I9-V9</f>
        <v>73747.379999999423</v>
      </c>
      <c r="X9" s="11">
        <f>SUM(J9:U9)</f>
        <v>2648323.6200000006</v>
      </c>
      <c r="Y9" s="18">
        <f>I9-X9</f>
        <v>73747.379999999423</v>
      </c>
    </row>
    <row r="10" spans="2:25" x14ac:dyDescent="0.25">
      <c r="B10" s="4">
        <v>22</v>
      </c>
      <c r="C10" s="5" t="s">
        <v>61</v>
      </c>
      <c r="D10" s="6">
        <v>810637</v>
      </c>
      <c r="E10" s="6">
        <v>-40532</v>
      </c>
      <c r="F10" s="6"/>
      <c r="G10" s="6"/>
      <c r="H10" s="6"/>
      <c r="I10" s="6">
        <f t="shared" si="0"/>
        <v>770105</v>
      </c>
      <c r="J10" s="19">
        <v>80186.304999999993</v>
      </c>
      <c r="K10" s="19">
        <v>42012.864999999998</v>
      </c>
      <c r="L10" s="6">
        <v>24324.728999999999</v>
      </c>
      <c r="M10" s="6">
        <v>82333.827000000005</v>
      </c>
      <c r="N10" s="6">
        <v>56295.531000000003</v>
      </c>
      <c r="O10" s="6">
        <v>40855.461000000003</v>
      </c>
      <c r="P10" s="6">
        <v>67000</v>
      </c>
      <c r="Q10" s="6">
        <v>67000</v>
      </c>
      <c r="R10" s="6">
        <v>67000</v>
      </c>
      <c r="S10" s="6">
        <v>67000</v>
      </c>
      <c r="T10" s="6">
        <v>67000</v>
      </c>
      <c r="U10" s="6">
        <v>109096.28200000001</v>
      </c>
      <c r="V10" s="18">
        <f t="shared" ref="V10:V22" si="1">SUM(J10:U10)</f>
        <v>770105</v>
      </c>
      <c r="W10" s="18">
        <f t="shared" ref="W10:W23" si="2">I10-V10</f>
        <v>0</v>
      </c>
      <c r="X10" s="11">
        <f t="shared" ref="X10:X22" si="3">SUM(J10:U10)</f>
        <v>770105</v>
      </c>
      <c r="Y10" s="18">
        <f t="shared" ref="Y10:Y22" si="4">I10-X10</f>
        <v>0</v>
      </c>
    </row>
    <row r="11" spans="2:25" x14ac:dyDescent="0.25">
      <c r="B11" s="4">
        <v>23</v>
      </c>
      <c r="C11" s="5" t="s">
        <v>62</v>
      </c>
      <c r="D11" s="6">
        <v>60126</v>
      </c>
      <c r="E11" s="6"/>
      <c r="F11" s="6"/>
      <c r="G11" s="6"/>
      <c r="H11" s="6"/>
      <c r="I11" s="6">
        <f t="shared" si="0"/>
        <v>60126</v>
      </c>
      <c r="J11" s="19">
        <v>3243.9969999999998</v>
      </c>
      <c r="K11" s="19">
        <v>2909.7440000000001</v>
      </c>
      <c r="L11" s="6">
        <v>12552.733</v>
      </c>
      <c r="M11" s="6">
        <v>2804.4879999999998</v>
      </c>
      <c r="N11" s="6">
        <v>4219.0079999999998</v>
      </c>
      <c r="O11" s="6">
        <v>76894.649000000005</v>
      </c>
      <c r="P11" s="6">
        <v>3757</v>
      </c>
      <c r="Q11" s="6">
        <v>3757</v>
      </c>
      <c r="R11" s="6">
        <v>7514</v>
      </c>
      <c r="S11" s="6">
        <v>3757</v>
      </c>
      <c r="T11" s="6">
        <v>3757</v>
      </c>
      <c r="U11" s="6">
        <v>8041.002999999997</v>
      </c>
      <c r="V11" s="18">
        <f t="shared" si="1"/>
        <v>133207.622</v>
      </c>
      <c r="W11" s="18">
        <f t="shared" si="2"/>
        <v>-73081.622000000003</v>
      </c>
      <c r="X11" s="11">
        <f t="shared" si="3"/>
        <v>133207.622</v>
      </c>
      <c r="Y11" s="18">
        <f t="shared" si="4"/>
        <v>-73081.622000000003</v>
      </c>
    </row>
    <row r="12" spans="2:25" x14ac:dyDescent="0.25">
      <c r="B12" s="4">
        <v>24</v>
      </c>
      <c r="C12" s="5" t="s">
        <v>63</v>
      </c>
      <c r="D12" s="6">
        <v>36187333</v>
      </c>
      <c r="E12" s="6">
        <v>-82491</v>
      </c>
      <c r="F12" s="6"/>
      <c r="G12" s="6"/>
      <c r="H12" s="6"/>
      <c r="I12" s="6">
        <f t="shared" si="0"/>
        <v>36104842</v>
      </c>
      <c r="J12" s="19">
        <v>75662.960999999996</v>
      </c>
      <c r="K12" s="19">
        <v>1135291.956</v>
      </c>
      <c r="L12" s="6">
        <v>4978515.5180000002</v>
      </c>
      <c r="M12" s="6">
        <v>2582401.9139999999</v>
      </c>
      <c r="N12" s="6">
        <v>3034563.6830000007</v>
      </c>
      <c r="O12" s="6">
        <v>4590099.4249999998</v>
      </c>
      <c r="P12" s="6">
        <v>3248884.7239999999</v>
      </c>
      <c r="Q12" s="6">
        <v>3840093.2850000001</v>
      </c>
      <c r="R12" s="6">
        <v>1542176.1059999999</v>
      </c>
      <c r="S12" s="6">
        <v>5079697.3029999994</v>
      </c>
      <c r="T12" s="6">
        <v>3231404.5639999998</v>
      </c>
      <c r="U12" s="6">
        <v>2766050.5609999998</v>
      </c>
      <c r="V12" s="18">
        <f>SUM(J12:U12)</f>
        <v>36104841.999999993</v>
      </c>
      <c r="W12" s="18">
        <f t="shared" si="2"/>
        <v>0</v>
      </c>
      <c r="X12" s="11">
        <f t="shared" si="3"/>
        <v>36104841.999999993</v>
      </c>
      <c r="Y12" s="18">
        <f t="shared" si="4"/>
        <v>0</v>
      </c>
    </row>
    <row r="13" spans="2:25" x14ac:dyDescent="0.25">
      <c r="B13" s="4">
        <v>25</v>
      </c>
      <c r="C13" s="5" t="s">
        <v>64</v>
      </c>
      <c r="D13" s="19">
        <v>10</v>
      </c>
      <c r="E13" s="19">
        <v>738818</v>
      </c>
      <c r="F13" s="19"/>
      <c r="G13" s="19"/>
      <c r="H13" s="19"/>
      <c r="I13" s="6">
        <f t="shared" si="0"/>
        <v>738828</v>
      </c>
      <c r="J13" s="19">
        <v>0</v>
      </c>
      <c r="K13" s="19">
        <v>0</v>
      </c>
      <c r="L13" s="6">
        <v>0</v>
      </c>
      <c r="M13" s="6">
        <v>188699.75099999999</v>
      </c>
      <c r="N13" s="6">
        <v>395090.04199999996</v>
      </c>
      <c r="O13" s="6">
        <v>155703.96299999999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18">
        <f t="shared" si="1"/>
        <v>739493.75599999994</v>
      </c>
      <c r="W13" s="18">
        <f t="shared" si="2"/>
        <v>-665.75599999993574</v>
      </c>
      <c r="X13" s="11">
        <f t="shared" si="3"/>
        <v>739493.75599999994</v>
      </c>
      <c r="Y13" s="18">
        <f t="shared" si="4"/>
        <v>-665.75599999993574</v>
      </c>
    </row>
    <row r="14" spans="2:25" x14ac:dyDescent="0.25">
      <c r="B14" s="4">
        <v>26</v>
      </c>
      <c r="C14" s="5" t="s">
        <v>65</v>
      </c>
      <c r="D14" s="19">
        <v>10</v>
      </c>
      <c r="E14" s="19">
        <v>10956</v>
      </c>
      <c r="F14" s="19"/>
      <c r="G14" s="19"/>
      <c r="H14" s="19"/>
      <c r="I14" s="6">
        <f t="shared" si="0"/>
        <v>10966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3283.453</v>
      </c>
      <c r="Q14" s="6">
        <v>7672.8760000000002</v>
      </c>
      <c r="R14" s="6">
        <v>0</v>
      </c>
      <c r="S14" s="6">
        <v>0</v>
      </c>
      <c r="T14" s="6">
        <v>0</v>
      </c>
      <c r="U14" s="6">
        <v>9.5470000000000006</v>
      </c>
      <c r="V14" s="18">
        <f t="shared" si="1"/>
        <v>10965.876</v>
      </c>
      <c r="W14" s="18">
        <f t="shared" si="2"/>
        <v>0.12399999999979627</v>
      </c>
      <c r="X14" s="11">
        <f t="shared" si="3"/>
        <v>10965.876</v>
      </c>
      <c r="Y14" s="18">
        <f t="shared" si="4"/>
        <v>0.12399999999979627</v>
      </c>
    </row>
    <row r="15" spans="2:25" hidden="1" x14ac:dyDescent="0.25">
      <c r="B15" s="4">
        <v>27</v>
      </c>
      <c r="C15" s="5" t="s">
        <v>66</v>
      </c>
      <c r="D15" s="19"/>
      <c r="E15" s="19"/>
      <c r="F15" s="19"/>
      <c r="G15" s="19"/>
      <c r="H15" s="19"/>
      <c r="I15" s="6">
        <f t="shared" si="0"/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8">
        <f t="shared" si="1"/>
        <v>0</v>
      </c>
      <c r="W15" s="18">
        <f t="shared" si="2"/>
        <v>0</v>
      </c>
      <c r="X15" s="11">
        <f t="shared" si="3"/>
        <v>0</v>
      </c>
      <c r="Y15" s="18">
        <f t="shared" si="4"/>
        <v>0</v>
      </c>
    </row>
    <row r="16" spans="2:25" hidden="1" x14ac:dyDescent="0.25">
      <c r="B16" s="4">
        <v>28</v>
      </c>
      <c r="C16" s="5" t="s">
        <v>67</v>
      </c>
      <c r="D16" s="19"/>
      <c r="E16" s="19"/>
      <c r="F16" s="19"/>
      <c r="G16" s="19"/>
      <c r="H16" s="19"/>
      <c r="I16" s="6">
        <f t="shared" si="0"/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8">
        <f t="shared" si="1"/>
        <v>0</v>
      </c>
      <c r="W16" s="18">
        <f t="shared" si="2"/>
        <v>0</v>
      </c>
      <c r="X16" s="11">
        <f t="shared" si="3"/>
        <v>0</v>
      </c>
      <c r="Y16" s="18">
        <f t="shared" si="4"/>
        <v>0</v>
      </c>
    </row>
    <row r="17" spans="2:25" hidden="1" x14ac:dyDescent="0.25">
      <c r="B17" s="4">
        <v>29</v>
      </c>
      <c r="C17" s="5" t="s">
        <v>68</v>
      </c>
      <c r="D17" s="19"/>
      <c r="E17" s="19"/>
      <c r="F17" s="19"/>
      <c r="G17" s="19"/>
      <c r="H17" s="19"/>
      <c r="I17" s="6">
        <f t="shared" si="0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8">
        <f t="shared" si="1"/>
        <v>0</v>
      </c>
      <c r="W17" s="18">
        <f t="shared" si="2"/>
        <v>0</v>
      </c>
      <c r="X17" s="11">
        <f t="shared" si="3"/>
        <v>0</v>
      </c>
      <c r="Y17" s="18">
        <f t="shared" si="4"/>
        <v>0</v>
      </c>
    </row>
    <row r="18" spans="2:25" hidden="1" x14ac:dyDescent="0.25">
      <c r="B18" s="4">
        <v>30</v>
      </c>
      <c r="C18" s="5" t="s">
        <v>69</v>
      </c>
      <c r="D18" s="19"/>
      <c r="E18" s="19"/>
      <c r="F18" s="19"/>
      <c r="G18" s="19"/>
      <c r="H18" s="19"/>
      <c r="I18" s="6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8">
        <f t="shared" si="1"/>
        <v>0</v>
      </c>
      <c r="W18" s="18">
        <f t="shared" si="2"/>
        <v>0</v>
      </c>
      <c r="X18" s="11">
        <f t="shared" si="3"/>
        <v>0</v>
      </c>
      <c r="Y18" s="18">
        <f t="shared" si="4"/>
        <v>0</v>
      </c>
    </row>
    <row r="19" spans="2:25" hidden="1" x14ac:dyDescent="0.25">
      <c r="B19" s="4">
        <v>31</v>
      </c>
      <c r="C19" s="5" t="s">
        <v>70</v>
      </c>
      <c r="D19" s="19"/>
      <c r="E19" s="19"/>
      <c r="F19" s="19"/>
      <c r="G19" s="19"/>
      <c r="H19" s="19"/>
      <c r="I19" s="6">
        <f t="shared" si="0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8">
        <f t="shared" si="1"/>
        <v>0</v>
      </c>
      <c r="W19" s="18">
        <f t="shared" si="2"/>
        <v>0</v>
      </c>
      <c r="X19" s="11">
        <f t="shared" si="3"/>
        <v>0</v>
      </c>
      <c r="Y19" s="18">
        <f t="shared" si="4"/>
        <v>0</v>
      </c>
    </row>
    <row r="20" spans="2:25" hidden="1" x14ac:dyDescent="0.25">
      <c r="B20" s="4">
        <v>32</v>
      </c>
      <c r="C20" s="5" t="s">
        <v>71</v>
      </c>
      <c r="D20" s="19"/>
      <c r="E20" s="19"/>
      <c r="F20" s="19"/>
      <c r="G20" s="19"/>
      <c r="H20" s="19"/>
      <c r="I20" s="6">
        <f t="shared" si="0"/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8">
        <f t="shared" si="1"/>
        <v>0</v>
      </c>
      <c r="W20" s="18">
        <f t="shared" si="2"/>
        <v>0</v>
      </c>
      <c r="X20" s="11">
        <f t="shared" si="3"/>
        <v>0</v>
      </c>
      <c r="Y20" s="18">
        <f t="shared" si="4"/>
        <v>0</v>
      </c>
    </row>
    <row r="21" spans="2:25" hidden="1" x14ac:dyDescent="0.25">
      <c r="B21" s="4">
        <v>33</v>
      </c>
      <c r="C21" s="5" t="s">
        <v>72</v>
      </c>
      <c r="D21" s="19"/>
      <c r="E21" s="19"/>
      <c r="F21" s="19"/>
      <c r="G21" s="19"/>
      <c r="H21" s="19"/>
      <c r="I21" s="6">
        <f t="shared" si="0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8">
        <f t="shared" si="1"/>
        <v>0</v>
      </c>
      <c r="W21" s="18">
        <f t="shared" si="2"/>
        <v>0</v>
      </c>
      <c r="X21" s="11">
        <f t="shared" si="3"/>
        <v>0</v>
      </c>
      <c r="Y21" s="18">
        <f t="shared" si="4"/>
        <v>0</v>
      </c>
    </row>
    <row r="22" spans="2:25" x14ac:dyDescent="0.25">
      <c r="B22" s="4">
        <v>34</v>
      </c>
      <c r="C22" s="5" t="s">
        <v>73</v>
      </c>
      <c r="D22" s="19">
        <v>10</v>
      </c>
      <c r="E22" s="19"/>
      <c r="F22" s="19"/>
      <c r="G22" s="19"/>
      <c r="H22" s="19"/>
      <c r="I22" s="6">
        <f t="shared" si="0"/>
        <v>10</v>
      </c>
      <c r="J22" s="6"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v>10</v>
      </c>
      <c r="V22" s="18">
        <f t="shared" si="1"/>
        <v>10</v>
      </c>
      <c r="W22" s="18">
        <f t="shared" si="2"/>
        <v>0</v>
      </c>
      <c r="X22" s="11">
        <f t="shared" si="3"/>
        <v>10</v>
      </c>
      <c r="Y22" s="18">
        <f t="shared" si="4"/>
        <v>0</v>
      </c>
    </row>
    <row r="23" spans="2:25" s="3" customFormat="1" x14ac:dyDescent="0.25">
      <c r="B23" s="9"/>
      <c r="C23" s="10" t="s">
        <v>74</v>
      </c>
      <c r="D23" s="12">
        <f t="shared" ref="D23:V23" si="5">SUM(D9:D22)</f>
        <v>39835749</v>
      </c>
      <c r="E23" s="12">
        <f t="shared" si="5"/>
        <v>571199</v>
      </c>
      <c r="F23" s="12"/>
      <c r="G23" s="12"/>
      <c r="H23" s="12"/>
      <c r="I23" s="12">
        <f t="shared" si="5"/>
        <v>40406948</v>
      </c>
      <c r="J23" s="12">
        <f t="shared" si="5"/>
        <v>339232.17800000001</v>
      </c>
      <c r="K23" s="12">
        <f t="shared" si="5"/>
        <v>1325323.469</v>
      </c>
      <c r="L23" s="12">
        <f t="shared" si="5"/>
        <v>5287547.6570000006</v>
      </c>
      <c r="M23" s="12">
        <f t="shared" si="5"/>
        <v>3015521.3489999999</v>
      </c>
      <c r="N23" s="12">
        <f t="shared" si="5"/>
        <v>3648525.1370000006</v>
      </c>
      <c r="O23" s="12">
        <f t="shared" si="5"/>
        <v>5115290.4539999999</v>
      </c>
      <c r="P23" s="12">
        <f t="shared" si="5"/>
        <v>3509701.1180000002</v>
      </c>
      <c r="Q23" s="12">
        <f t="shared" si="5"/>
        <v>4116955.1250000005</v>
      </c>
      <c r="R23" s="12">
        <f t="shared" si="5"/>
        <v>1980603.1310000001</v>
      </c>
      <c r="S23" s="12">
        <f t="shared" si="5"/>
        <v>5346459.3089999994</v>
      </c>
      <c r="T23" s="12">
        <f>SUM(T9:T22)</f>
        <v>3492417.548</v>
      </c>
      <c r="U23" s="12">
        <f t="shared" si="5"/>
        <v>3229371.3989999997</v>
      </c>
      <c r="V23" s="12">
        <f t="shared" si="5"/>
        <v>40406947.873999991</v>
      </c>
      <c r="W23" s="18">
        <f t="shared" si="2"/>
        <v>0.12600000947713852</v>
      </c>
    </row>
    <row r="24" spans="2:25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W24" s="18"/>
    </row>
    <row r="25" spans="2:25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3"/>
    </row>
    <row r="26" spans="2:25" x14ac:dyDescent="0.25">
      <c r="U26" s="18"/>
    </row>
  </sheetData>
  <mergeCells count="5">
    <mergeCell ref="B1:U1"/>
    <mergeCell ref="B2:U2"/>
    <mergeCell ref="B3:U3"/>
    <mergeCell ref="B4:U4"/>
    <mergeCell ref="B5:U5"/>
  </mergeCells>
  <printOptions horizontalCentered="1"/>
  <pageMargins left="0.46" right="0.70866141732283472" top="0.74803149606299213" bottom="0.74803149606299213" header="0.31496062992125984" footer="0.31496062992125984"/>
  <pageSetup paperSize="121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BA7A0-85E1-413A-8108-782945A2F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B0D68-C63B-4049-83FB-B5E83F16CC87}">
  <ds:schemaRefs>
    <ds:schemaRef ds:uri="http://schemas.microsoft.com/office/2006/metadata/properties"/>
    <ds:schemaRef ds:uri="http://schemas.microsoft.com/office/infopath/2007/PartnerControls"/>
    <ds:schemaRef ds:uri="10b25c61-e9ae-4a15-8988-3484429c5e63"/>
    <ds:schemaRef ds:uri="81ccede9-2b47-4a4e-a973-f00f144551ca"/>
  </ds:schemaRefs>
</ds:datastoreItem>
</file>

<file path=customXml/itemProps3.xml><?xml version="1.0" encoding="utf-8"?>
<ds:datastoreItem xmlns:ds="http://schemas.openxmlformats.org/officeDocument/2006/customXml" ds:itemID="{7EFB2280-CBD5-4A0E-8454-6B2E7A307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</vt:lpstr>
      <vt:lpstr>07.19.01 INNOVA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Pilar Machado</dc:creator>
  <cp:keywords/>
  <dc:description/>
  <cp:lastModifiedBy>Carla Malig León</cp:lastModifiedBy>
  <cp:revision/>
  <dcterms:created xsi:type="dcterms:W3CDTF">2021-03-11T13:56:44Z</dcterms:created>
  <dcterms:modified xsi:type="dcterms:W3CDTF">2025-07-31T13:48:03Z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