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corfocl.sharepoint.com/sites/Gaf_Presupuesto/Documentos compartidos/2025/GLOSAS/07 JULIO/CORFO/Numeral 10, Artículo 14/"/>
    </mc:Choice>
  </mc:AlternateContent>
  <xr:revisionPtr revIDLastSave="1" documentId="8_{204EAA48-7D49-49D8-8DFC-A482E875825A}" xr6:coauthVersionLast="47" xr6:coauthVersionMax="47" xr10:uidLastSave="{FFDE9A59-E121-4913-83B8-F7A278B1E1C4}"/>
  <bookViews>
    <workbookView xWindow="-120" yWindow="-120" windowWidth="29040" windowHeight="15720" activeTab="2" xr2:uid="{57330130-A8C8-471E-98C6-FD56A9484FB2}"/>
  </bookViews>
  <sheets>
    <sheet name="CORFO" sheetId="1" r:id="rId1"/>
    <sheet name="Inversión y Financiamiento" sheetId="3" r:id="rId2"/>
    <sheet name="Desarrollo Productivo Sostenibl" sheetId="4" r:id="rId3"/>
  </sheets>
  <externalReferences>
    <externalReference r:id="rId4"/>
  </externalReferences>
  <definedNames>
    <definedName name="mecanismo_compra">[1]Listas!$D$2:$D$6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3" i="4" l="1"/>
  <c r="E12" i="4"/>
  <c r="E11" i="4"/>
  <c r="E10" i="4"/>
  <c r="C13" i="4"/>
  <c r="C12" i="4"/>
  <c r="C11" i="4"/>
  <c r="C10" i="4"/>
  <c r="E13" i="3"/>
  <c r="E12" i="3"/>
  <c r="E11" i="3"/>
  <c r="E10" i="3"/>
  <c r="C13" i="3"/>
  <c r="C12" i="3"/>
  <c r="C11" i="3"/>
  <c r="C10" i="3"/>
  <c r="E13" i="1"/>
  <c r="E12" i="1"/>
  <c r="E11" i="1"/>
  <c r="E10" i="1"/>
  <c r="C13" i="1"/>
  <c r="C12" i="1"/>
  <c r="C11" i="1"/>
  <c r="C10" i="1"/>
  <c r="I15" i="4"/>
  <c r="I22" i="4" s="1"/>
  <c r="H15" i="4"/>
  <c r="H22" i="4" s="1"/>
  <c r="F15" i="4"/>
  <c r="F22" i="4" s="1"/>
  <c r="K15" i="3"/>
  <c r="K22" i="3" s="1"/>
  <c r="I15" i="3"/>
  <c r="I22" i="3" s="1"/>
  <c r="H15" i="3"/>
  <c r="H22" i="3" s="1"/>
  <c r="F15" i="3"/>
  <c r="F22" i="3" s="1"/>
  <c r="C15" i="4" l="1"/>
  <c r="C22" i="4" s="1"/>
  <c r="K15" i="4"/>
  <c r="K22" i="4" s="1"/>
  <c r="E15" i="4"/>
  <c r="E22" i="4" s="1"/>
  <c r="E15" i="3"/>
  <c r="E22" i="3" s="1"/>
  <c r="C15" i="3"/>
  <c r="J11" i="3" l="1"/>
  <c r="J10" i="3"/>
  <c r="G13" i="3"/>
  <c r="G12" i="3"/>
  <c r="G11" i="3"/>
  <c r="G10" i="3"/>
  <c r="J12" i="3"/>
  <c r="J13" i="3"/>
  <c r="G10" i="4"/>
  <c r="J13" i="4"/>
  <c r="G11" i="4"/>
  <c r="J12" i="4"/>
  <c r="J11" i="4"/>
  <c r="J10" i="4"/>
  <c r="G13" i="4"/>
  <c r="G12" i="4"/>
  <c r="C22" i="3"/>
  <c r="D12" i="4" l="1"/>
  <c r="D13" i="3"/>
  <c r="D13" i="4"/>
  <c r="D11" i="4"/>
  <c r="J15" i="4"/>
  <c r="D10" i="4"/>
  <c r="D12" i="3"/>
  <c r="J15" i="3"/>
  <c r="G15" i="3"/>
  <c r="D10" i="3"/>
  <c r="D11" i="3"/>
  <c r="G15" i="4"/>
  <c r="D15" i="4" l="1"/>
  <c r="D15" i="3"/>
  <c r="K15" i="1"/>
  <c r="K22" i="1" s="1"/>
  <c r="I15" i="1"/>
  <c r="I22" i="1" s="1"/>
  <c r="H15" i="1"/>
  <c r="H22" i="1" s="1"/>
  <c r="F15" i="1"/>
  <c r="F22" i="1" s="1"/>
  <c r="E15" i="1" l="1"/>
  <c r="E22" i="1" s="1"/>
  <c r="C15" i="1"/>
  <c r="J10" i="1" l="1"/>
  <c r="J11" i="1"/>
  <c r="J13" i="1"/>
  <c r="J12" i="1"/>
  <c r="G12" i="1"/>
  <c r="G13" i="1"/>
  <c r="G11" i="1"/>
  <c r="G10" i="1"/>
  <c r="C22" i="1"/>
  <c r="D11" i="1" l="1"/>
  <c r="D13" i="1"/>
  <c r="D12" i="1"/>
  <c r="D10" i="1"/>
  <c r="G15" i="1"/>
  <c r="D15" i="1"/>
  <c r="J15" i="1"/>
</calcChain>
</file>

<file path=xl/sharedStrings.xml><?xml version="1.0" encoding="utf-8"?>
<sst xmlns="http://schemas.openxmlformats.org/spreadsheetml/2006/main" count="105" uniqueCount="32">
  <si>
    <t>Ministerio de Economía, Fomento y Turismo</t>
  </si>
  <si>
    <t>Gastos en Personal, Subtítulo 21, por Género</t>
  </si>
  <si>
    <t>Miles de Pesos</t>
  </si>
  <si>
    <t>M$</t>
  </si>
  <si>
    <t>Servicio</t>
  </si>
  <si>
    <t>Calidad Jurídica y porcentaje</t>
  </si>
  <si>
    <t>N° de Personas, Género, Porcentajes y Remuneraciones</t>
  </si>
  <si>
    <t>Total Trabajadores</t>
  </si>
  <si>
    <t>Mujeres</t>
  </si>
  <si>
    <t>Hombres</t>
  </si>
  <si>
    <t>Calidad Jurídica</t>
  </si>
  <si>
    <t>Total</t>
  </si>
  <si>
    <t>%</t>
  </si>
  <si>
    <t>Gasto Trimestral en Remuneraciones 
en Pesos ($)</t>
  </si>
  <si>
    <t>N° Mujeres</t>
  </si>
  <si>
    <t>% del Total</t>
  </si>
  <si>
    <t>Gasto Trimestral en Remuneraciones a Mujeres
en Pesos ($)</t>
  </si>
  <si>
    <t>N° Hombres</t>
  </si>
  <si>
    <t>Gasto Trimestral en Remuneraciones a Hombres
en Pesos ($)</t>
  </si>
  <si>
    <t>Corporación de Fomento de la Producción</t>
  </si>
  <si>
    <t>Planta</t>
  </si>
  <si>
    <t>Contrata</t>
  </si>
  <si>
    <t>Codigo del Trabajo</t>
  </si>
  <si>
    <t>Honorarios</t>
  </si>
  <si>
    <t>Informe Semestral</t>
  </si>
  <si>
    <t>ANTIGÜEDAD PROMEDIO (AÑOS)</t>
  </si>
  <si>
    <t>ANTIGUEDAD MEDIA (AÑOS)</t>
  </si>
  <si>
    <t>CANTIDAD DE CONTRATOS</t>
  </si>
  <si>
    <t>DISTRIBUCION DE CONTRATOS</t>
  </si>
  <si>
    <t>Invesión y Financiamiento</t>
  </si>
  <si>
    <t>Inversión y Financiamiento</t>
  </si>
  <si>
    <t>enero a 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</si>
</sst>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64" formatCode="0.0%"/>
    <numFmt numFmtId="165" formatCode="_ * #,##0.00_ ;_ * \-#,##0.00_ ;_ * &quot;-&quot;_ ;_ @_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Arial"/>
      <family val="2"/>
    </font>
    <font>
      <b/>
      <sz val="18"/>
      <color theme="1"/>
      <name val="Arial"/>
      <family val="2"/>
    </font>
    <font>
      <b/>
      <sz val="12"/>
      <color theme="1"/>
      <name val="Arial"/>
      <family val="2"/>
    </font>
    <font>
      <b/>
      <sz val="20"/>
      <color rgb="FF0070C0"/>
      <name val="Arial"/>
      <family val="2"/>
    </font>
    <font>
      <b/>
      <sz val="20"/>
      <color theme="1"/>
      <name val="Arial"/>
      <family val="2"/>
    </font>
    <font>
      <b/>
      <sz val="11"/>
      <color rgb="FFFF0000"/>
      <name val="Arial"/>
      <family val="2"/>
    </font>
    <font>
      <b/>
      <sz val="10"/>
      <color rgb="FFFF0000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center"/>
    </xf>
    <xf numFmtId="0" fontId="6" fillId="0" borderId="0" xfId="0" applyFont="1"/>
    <xf numFmtId="0" fontId="7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0" xfId="0" applyFont="1"/>
    <xf numFmtId="0" fontId="12" fillId="0" borderId="1" xfId="0" applyFont="1" applyBorder="1"/>
    <xf numFmtId="0" fontId="12" fillId="2" borderId="1" xfId="0" applyFont="1" applyFill="1" applyBorder="1" applyAlignment="1">
      <alignment horizontal="left" indent="1"/>
    </xf>
    <xf numFmtId="41" fontId="11" fillId="2" borderId="1" xfId="1" applyFont="1" applyFill="1" applyBorder="1" applyAlignment="1">
      <alignment horizontal="center"/>
    </xf>
    <xf numFmtId="164" fontId="11" fillId="2" borderId="1" xfId="2" applyNumberFormat="1" applyFont="1" applyFill="1" applyBorder="1" applyAlignment="1">
      <alignment horizontal="center"/>
    </xf>
    <xf numFmtId="41" fontId="11" fillId="0" borderId="1" xfId="1" applyFont="1" applyFill="1" applyBorder="1" applyAlignment="1">
      <alignment horizontal="center"/>
    </xf>
    <xf numFmtId="164" fontId="11" fillId="0" borderId="1" xfId="2" applyNumberFormat="1" applyFont="1" applyFill="1" applyBorder="1" applyAlignment="1">
      <alignment horizontal="center"/>
    </xf>
    <xf numFmtId="0" fontId="12" fillId="0" borderId="0" xfId="0" applyFont="1"/>
    <xf numFmtId="0" fontId="13" fillId="0" borderId="0" xfId="0" applyFont="1"/>
    <xf numFmtId="0" fontId="13" fillId="0" borderId="1" xfId="0" applyFont="1" applyBorder="1" applyAlignment="1">
      <alignment horizontal="right" indent="4"/>
    </xf>
    <xf numFmtId="41" fontId="8" fillId="2" borderId="1" xfId="1" applyFont="1" applyFill="1" applyBorder="1" applyAlignment="1">
      <alignment horizontal="center"/>
    </xf>
    <xf numFmtId="164" fontId="8" fillId="2" borderId="1" xfId="2" applyNumberFormat="1" applyFont="1" applyFill="1" applyBorder="1" applyAlignment="1">
      <alignment horizontal="center"/>
    </xf>
    <xf numFmtId="41" fontId="8" fillId="0" borderId="1" xfId="1" applyFont="1" applyFill="1" applyBorder="1" applyAlignment="1">
      <alignment horizontal="center"/>
    </xf>
    <xf numFmtId="164" fontId="8" fillId="0" borderId="1" xfId="2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right" indent="4"/>
    </xf>
    <xf numFmtId="0" fontId="14" fillId="2" borderId="1" xfId="0" applyFont="1" applyFill="1" applyBorder="1" applyAlignment="1">
      <alignment horizontal="left" indent="1"/>
    </xf>
    <xf numFmtId="0" fontId="14" fillId="0" borderId="0" xfId="0" applyFont="1"/>
    <xf numFmtId="0" fontId="11" fillId="0" borderId="1" xfId="0" applyFont="1" applyBorder="1"/>
    <xf numFmtId="0" fontId="11" fillId="2" borderId="1" xfId="0" applyFont="1" applyFill="1" applyBorder="1" applyAlignment="1">
      <alignment horizontal="left" indent="1"/>
    </xf>
    <xf numFmtId="9" fontId="11" fillId="2" borderId="1" xfId="2" applyFont="1" applyFill="1" applyBorder="1" applyAlignment="1">
      <alignment horizontal="center"/>
    </xf>
    <xf numFmtId="0" fontId="14" fillId="0" borderId="1" xfId="0" applyFont="1" applyBorder="1"/>
    <xf numFmtId="41" fontId="14" fillId="2" borderId="1" xfId="1" applyFont="1" applyFill="1" applyBorder="1" applyAlignment="1">
      <alignment horizontal="center"/>
    </xf>
    <xf numFmtId="164" fontId="14" fillId="2" borderId="1" xfId="1" applyNumberFormat="1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 vertical="center" wrapText="1"/>
    </xf>
    <xf numFmtId="165" fontId="11" fillId="4" borderId="1" xfId="1" applyNumberFormat="1" applyFont="1" applyFill="1" applyBorder="1" applyAlignment="1">
      <alignment horizontal="center"/>
    </xf>
    <xf numFmtId="41" fontId="11" fillId="4" borderId="1" xfId="1" applyFont="1" applyFill="1" applyBorder="1" applyAlignment="1">
      <alignment horizontal="center"/>
    </xf>
    <xf numFmtId="41" fontId="8" fillId="4" borderId="1" xfId="1" applyFont="1" applyFill="1" applyBorder="1" applyAlignment="1">
      <alignment horizontal="center"/>
    </xf>
    <xf numFmtId="41" fontId="14" fillId="4" borderId="1" xfId="1" applyFont="1" applyFill="1" applyBorder="1" applyAlignment="1">
      <alignment horizontal="center"/>
    </xf>
    <xf numFmtId="0" fontId="10" fillId="4" borderId="4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10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</cellXfs>
  <cellStyles count="3">
    <cellStyle name="Millares [0]" xfId="1" builtinId="6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781050</xdr:colOff>
      <xdr:row>3</xdr:row>
      <xdr:rowOff>1408</xdr:rowOff>
    </xdr:to>
    <xdr:pic>
      <xdr:nvPicPr>
        <xdr:cNvPr id="2" name="Imagen 1" descr="MINISTERIO DE ECONOMIA (PNG)">
          <a:extLst>
            <a:ext uri="{FF2B5EF4-FFF2-40B4-BE49-F238E27FC236}">
              <a16:creationId xmlns:a16="http://schemas.microsoft.com/office/drawing/2014/main" id="{3C0E5C97-447A-4A00-B9D3-D4DD5AAE2C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81050" cy="7538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781050</xdr:colOff>
      <xdr:row>3</xdr:row>
      <xdr:rowOff>1408</xdr:rowOff>
    </xdr:to>
    <xdr:pic>
      <xdr:nvPicPr>
        <xdr:cNvPr id="2" name="Imagen 1" descr="MINISTERIO DE ECONOMIA (PNG)">
          <a:extLst>
            <a:ext uri="{FF2B5EF4-FFF2-40B4-BE49-F238E27FC236}">
              <a16:creationId xmlns:a16="http://schemas.microsoft.com/office/drawing/2014/main" id="{23DD72F7-33B0-4E26-8456-5D1562FF39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81050" cy="7538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781050</xdr:colOff>
      <xdr:row>3</xdr:row>
      <xdr:rowOff>1408</xdr:rowOff>
    </xdr:to>
    <xdr:pic>
      <xdr:nvPicPr>
        <xdr:cNvPr id="2" name="Imagen 1" descr="MINISTERIO DE ECONOMIA (PNG)">
          <a:extLst>
            <a:ext uri="{FF2B5EF4-FFF2-40B4-BE49-F238E27FC236}">
              <a16:creationId xmlns:a16="http://schemas.microsoft.com/office/drawing/2014/main" id="{94A86F7B-474A-4AB8-89FC-A185DA811C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81050" cy="7538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Profiles\gaf.mvr\Desktop\RESPALDO\Presupuesto\2017\Reportes%20Trimestrales%20Circular%2016\REPORTE-CIRCULAR-16-PERIODO-2do%20Trimestre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sumen"/>
      <sheetName val="1. Gastos de Publicidad "/>
      <sheetName val="2. Gastos de Representación "/>
      <sheetName val="3. Uso y Circ. de Vehículos "/>
      <sheetName val="3.1 Adquisición de Vehículos"/>
      <sheetName val="4. Comisiones"/>
      <sheetName val="5.a G.F.G. - Horas Extras"/>
      <sheetName val="5.b  G.F.G. - Honorarios"/>
      <sheetName val="5.c  G.F.G. - Licencias Médicas"/>
      <sheetName val="6.a Adquisiciones (TD)"/>
      <sheetName val="6.b Adquisiciones (LIC) "/>
      <sheetName val="8. Otros Gastos"/>
      <sheetName val="Instituciones"/>
      <sheetName val="List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BM2" t="str">
            <v>ARICA Y PARINACOTA</v>
          </cell>
        </row>
      </sheetData>
      <sheetData sheetId="14">
        <row r="2">
          <cell r="A2" t="str">
            <v>PUBLICIDAD Y/O DIFUSIÓN</v>
          </cell>
          <cell r="D2" t="str">
            <v>CONVENIO MARCO</v>
          </cell>
        </row>
        <row r="3">
          <cell r="D3" t="str">
            <v>LICITACIÓN PÚBLICA</v>
          </cell>
        </row>
        <row r="4">
          <cell r="D4" t="str">
            <v>LICITACIÓN PRIVADA</v>
          </cell>
        </row>
        <row r="5">
          <cell r="D5" t="str">
            <v>TRATO DIRECTO</v>
          </cell>
        </row>
        <row r="6">
          <cell r="D6" t="str">
            <v>OTROS GASTOS MENORES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35BCF9-BAE2-41BB-A3E9-9C35D575E063}">
  <sheetPr codeName="Hoja1">
    <tabColor rgb="FFFFFF99"/>
    <pageSetUpPr fitToPage="1"/>
  </sheetPr>
  <dimension ref="A1:N26"/>
  <sheetViews>
    <sheetView showGridLines="0" zoomScale="90" zoomScaleNormal="90" workbookViewId="0">
      <selection activeCell="J29" sqref="J29"/>
    </sheetView>
  </sheetViews>
  <sheetFormatPr baseColWidth="10" defaultColWidth="11.42578125" defaultRowHeight="12.75" x14ac:dyDescent="0.2"/>
  <cols>
    <col min="1" max="1" width="40.28515625" style="10" customWidth="1"/>
    <col min="2" max="2" width="18.28515625" style="10" customWidth="1"/>
    <col min="3" max="3" width="13" style="11" customWidth="1"/>
    <col min="4" max="4" width="13" style="10" customWidth="1"/>
    <col min="5" max="5" width="20.5703125" style="10" customWidth="1"/>
    <col min="6" max="6" width="13" style="11" customWidth="1"/>
    <col min="7" max="7" width="13" style="10" customWidth="1"/>
    <col min="8" max="8" width="21.140625" style="10" customWidth="1"/>
    <col min="9" max="9" width="13" style="11" customWidth="1"/>
    <col min="10" max="10" width="14.7109375" style="10" customWidth="1"/>
    <col min="11" max="11" width="21" style="10" customWidth="1"/>
    <col min="12" max="14" width="12.7109375" style="10" customWidth="1"/>
    <col min="15" max="16384" width="11.42578125" style="10"/>
  </cols>
  <sheetData>
    <row r="1" spans="1:14" s="1" customFormat="1" ht="23.25" x14ac:dyDescent="0.35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</row>
    <row r="3" spans="1:14" s="2" customFormat="1" ht="23.25" x14ac:dyDescent="0.35">
      <c r="A3" s="49" t="s">
        <v>1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</row>
    <row r="4" spans="1:14" s="4" customFormat="1" ht="40.5" customHeight="1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</row>
    <row r="5" spans="1:14" s="7" customFormat="1" ht="26.25" x14ac:dyDescent="0.4">
      <c r="A5" s="5" t="s">
        <v>24</v>
      </c>
      <c r="B5" s="5"/>
      <c r="C5" s="5" t="s">
        <v>31</v>
      </c>
      <c r="D5" s="5"/>
      <c r="E5" s="5"/>
      <c r="F5" s="6"/>
      <c r="I5" s="6"/>
      <c r="J5" s="8" t="s">
        <v>2</v>
      </c>
      <c r="K5" s="9" t="s">
        <v>3</v>
      </c>
    </row>
    <row r="6" spans="1:14" ht="25.5" customHeight="1" x14ac:dyDescent="0.2"/>
    <row r="7" spans="1:14" s="12" customFormat="1" ht="21.75" customHeight="1" x14ac:dyDescent="0.25">
      <c r="A7" s="52" t="s">
        <v>4</v>
      </c>
      <c r="B7" s="52" t="s">
        <v>5</v>
      </c>
      <c r="C7" s="52"/>
      <c r="D7" s="52"/>
      <c r="E7" s="52"/>
      <c r="F7" s="52" t="s">
        <v>6</v>
      </c>
      <c r="G7" s="52"/>
      <c r="H7" s="52"/>
      <c r="I7" s="52"/>
      <c r="J7" s="52"/>
      <c r="K7" s="52"/>
      <c r="L7" s="43" t="s">
        <v>28</v>
      </c>
      <c r="M7" s="44"/>
      <c r="N7" s="45"/>
    </row>
    <row r="8" spans="1:14" s="12" customFormat="1" ht="21.75" customHeight="1" x14ac:dyDescent="0.25">
      <c r="A8" s="52"/>
      <c r="B8" s="52" t="s">
        <v>7</v>
      </c>
      <c r="C8" s="52"/>
      <c r="D8" s="52"/>
      <c r="E8" s="52"/>
      <c r="F8" s="53" t="s">
        <v>8</v>
      </c>
      <c r="G8" s="53"/>
      <c r="H8" s="53"/>
      <c r="I8" s="52" t="s">
        <v>9</v>
      </c>
      <c r="J8" s="52"/>
      <c r="K8" s="52"/>
      <c r="L8" s="46"/>
      <c r="M8" s="47"/>
      <c r="N8" s="48"/>
    </row>
    <row r="9" spans="1:14" s="15" customFormat="1" ht="54.75" customHeight="1" x14ac:dyDescent="0.2">
      <c r="A9" s="52"/>
      <c r="B9" s="13" t="s">
        <v>10</v>
      </c>
      <c r="C9" s="13" t="s">
        <v>11</v>
      </c>
      <c r="D9" s="13" t="s">
        <v>12</v>
      </c>
      <c r="E9" s="13" t="s">
        <v>13</v>
      </c>
      <c r="F9" s="14" t="s">
        <v>14</v>
      </c>
      <c r="G9" s="14" t="s">
        <v>15</v>
      </c>
      <c r="H9" s="14" t="s">
        <v>16</v>
      </c>
      <c r="I9" s="13" t="s">
        <v>17</v>
      </c>
      <c r="J9" s="13" t="s">
        <v>15</v>
      </c>
      <c r="K9" s="13" t="s">
        <v>18</v>
      </c>
      <c r="L9" s="38" t="s">
        <v>25</v>
      </c>
      <c r="M9" s="38" t="s">
        <v>26</v>
      </c>
      <c r="N9" s="38" t="s">
        <v>27</v>
      </c>
    </row>
    <row r="10" spans="1:14" s="22" customFormat="1" ht="14.1" customHeight="1" x14ac:dyDescent="0.2">
      <c r="A10" s="16" t="s">
        <v>19</v>
      </c>
      <c r="B10" s="17" t="s">
        <v>20</v>
      </c>
      <c r="C10" s="18">
        <f>+F10+I10</f>
        <v>88</v>
      </c>
      <c r="D10" s="19">
        <f>+G10+J10</f>
        <v>0.11282051282051282</v>
      </c>
      <c r="E10" s="18">
        <f>+H10+K10</f>
        <v>3138548</v>
      </c>
      <c r="F10" s="20">
        <v>37</v>
      </c>
      <c r="G10" s="21">
        <f>+F10/$C$15</f>
        <v>4.7435897435897434E-2</v>
      </c>
      <c r="H10" s="20">
        <v>1341639</v>
      </c>
      <c r="I10" s="18">
        <v>51</v>
      </c>
      <c r="J10" s="19">
        <f>+I10/$C$15</f>
        <v>6.5384615384615388E-2</v>
      </c>
      <c r="K10" s="18">
        <v>1796909</v>
      </c>
      <c r="L10" s="39">
        <v>21.15</v>
      </c>
      <c r="M10" s="39">
        <v>24</v>
      </c>
      <c r="N10" s="39">
        <v>1</v>
      </c>
    </row>
    <row r="11" spans="1:14" s="22" customFormat="1" ht="14.1" customHeight="1" x14ac:dyDescent="0.2">
      <c r="A11" s="16" t="s">
        <v>19</v>
      </c>
      <c r="B11" s="17" t="s">
        <v>21</v>
      </c>
      <c r="C11" s="18">
        <f t="shared" ref="C11:C13" si="0">+F11+I11</f>
        <v>2</v>
      </c>
      <c r="D11" s="19">
        <f t="shared" ref="D11:D13" si="1">+G11+J11</f>
        <v>2.5641025641025641E-3</v>
      </c>
      <c r="E11" s="18">
        <f t="shared" ref="E11:E13" si="2">+H11+K11</f>
        <v>31774</v>
      </c>
      <c r="F11" s="20">
        <v>2</v>
      </c>
      <c r="G11" s="21">
        <f t="shared" ref="G11:G13" si="3">+F11/$C$15</f>
        <v>2.5641025641025641E-3</v>
      </c>
      <c r="H11" s="20">
        <v>31774</v>
      </c>
      <c r="I11" s="18">
        <v>0</v>
      </c>
      <c r="J11" s="19">
        <f t="shared" ref="J11:J13" si="4">+I11/$C$15</f>
        <v>0</v>
      </c>
      <c r="K11" s="18">
        <v>0</v>
      </c>
      <c r="L11" s="39">
        <v>2.5499999999999998</v>
      </c>
      <c r="M11" s="39">
        <v>2.5499999999999998</v>
      </c>
      <c r="N11" s="39">
        <v>3.5</v>
      </c>
    </row>
    <row r="12" spans="1:14" s="22" customFormat="1" ht="14.1" customHeight="1" x14ac:dyDescent="0.2">
      <c r="A12" s="16" t="s">
        <v>19</v>
      </c>
      <c r="B12" s="17" t="s">
        <v>22</v>
      </c>
      <c r="C12" s="18">
        <f t="shared" si="0"/>
        <v>675</v>
      </c>
      <c r="D12" s="19">
        <f t="shared" si="1"/>
        <v>0.86538461538461542</v>
      </c>
      <c r="E12" s="18">
        <f t="shared" si="2"/>
        <v>14410606</v>
      </c>
      <c r="F12" s="20">
        <v>382</v>
      </c>
      <c r="G12" s="21">
        <f t="shared" si="3"/>
        <v>0.48974358974358972</v>
      </c>
      <c r="H12" s="20">
        <v>8038992</v>
      </c>
      <c r="I12" s="18">
        <v>293</v>
      </c>
      <c r="J12" s="19">
        <f t="shared" si="4"/>
        <v>0.37564102564102564</v>
      </c>
      <c r="K12" s="18">
        <v>6371614</v>
      </c>
      <c r="L12" s="39">
        <v>10.57</v>
      </c>
      <c r="M12" s="39">
        <v>26.25</v>
      </c>
      <c r="N12" s="39">
        <v>1</v>
      </c>
    </row>
    <row r="13" spans="1:14" s="23" customFormat="1" x14ac:dyDescent="0.2">
      <c r="A13" s="16" t="s">
        <v>19</v>
      </c>
      <c r="B13" s="17" t="s">
        <v>23</v>
      </c>
      <c r="C13" s="18">
        <f t="shared" si="0"/>
        <v>15</v>
      </c>
      <c r="D13" s="19">
        <f t="shared" si="1"/>
        <v>1.9230769230769232E-2</v>
      </c>
      <c r="E13" s="18">
        <f t="shared" si="2"/>
        <v>80777</v>
      </c>
      <c r="F13" s="20">
        <v>7</v>
      </c>
      <c r="G13" s="21">
        <f t="shared" si="3"/>
        <v>8.9743589743589737E-3</v>
      </c>
      <c r="H13" s="20">
        <v>48682</v>
      </c>
      <c r="I13" s="18">
        <v>8</v>
      </c>
      <c r="J13" s="19">
        <f t="shared" si="4"/>
        <v>1.0256410256410256E-2</v>
      </c>
      <c r="K13" s="18">
        <v>32095</v>
      </c>
      <c r="L13" s="39">
        <v>1.6</v>
      </c>
      <c r="M13" s="39">
        <v>1.35</v>
      </c>
      <c r="N13" s="39">
        <v>2.75</v>
      </c>
    </row>
    <row r="14" spans="1:14" s="23" customFormat="1" x14ac:dyDescent="0.2">
      <c r="A14" s="16"/>
      <c r="B14" s="17"/>
      <c r="C14" s="18"/>
      <c r="D14" s="19"/>
      <c r="E14" s="18"/>
      <c r="F14" s="20"/>
      <c r="G14" s="21"/>
      <c r="H14" s="20"/>
      <c r="I14" s="18"/>
      <c r="J14" s="19"/>
      <c r="K14" s="18"/>
      <c r="L14" s="40"/>
      <c r="M14" s="40"/>
      <c r="N14" s="40"/>
    </row>
    <row r="15" spans="1:14" s="22" customFormat="1" ht="14.1" customHeight="1" x14ac:dyDescent="0.2">
      <c r="A15" s="24" t="s">
        <v>11</v>
      </c>
      <c r="B15" s="17"/>
      <c r="C15" s="25">
        <f t="shared" ref="C15:K15" si="5">SUM(C10:C13)</f>
        <v>780</v>
      </c>
      <c r="D15" s="26">
        <f t="shared" si="5"/>
        <v>1</v>
      </c>
      <c r="E15" s="25">
        <f t="shared" si="5"/>
        <v>17661705</v>
      </c>
      <c r="F15" s="27">
        <f t="shared" si="5"/>
        <v>428</v>
      </c>
      <c r="G15" s="28">
        <f t="shared" si="5"/>
        <v>0.54871794871794866</v>
      </c>
      <c r="H15" s="27">
        <f t="shared" si="5"/>
        <v>9461087</v>
      </c>
      <c r="I15" s="25">
        <f t="shared" si="5"/>
        <v>352</v>
      </c>
      <c r="J15" s="26">
        <f t="shared" si="5"/>
        <v>0.45128205128205129</v>
      </c>
      <c r="K15" s="25">
        <f t="shared" si="5"/>
        <v>8200618</v>
      </c>
      <c r="L15" s="41"/>
      <c r="M15" s="41"/>
      <c r="N15" s="41"/>
    </row>
    <row r="16" spans="1:14" s="31" customFormat="1" ht="14.1" customHeight="1" x14ac:dyDescent="0.2">
      <c r="A16" s="29"/>
      <c r="B16" s="30"/>
      <c r="C16" s="25"/>
      <c r="D16" s="26"/>
      <c r="E16" s="25"/>
      <c r="F16" s="27"/>
      <c r="G16" s="28"/>
      <c r="H16" s="27"/>
      <c r="I16" s="25"/>
      <c r="J16" s="26"/>
      <c r="K16" s="25"/>
      <c r="L16" s="41"/>
      <c r="M16" s="41"/>
      <c r="N16" s="41"/>
    </row>
    <row r="17" spans="1:14" s="15" customFormat="1" x14ac:dyDescent="0.2">
      <c r="A17" s="32"/>
      <c r="B17" s="33"/>
      <c r="C17" s="18"/>
      <c r="D17" s="34"/>
      <c r="E17" s="34"/>
      <c r="F17" s="20"/>
      <c r="G17" s="20"/>
      <c r="H17" s="20"/>
      <c r="I17" s="18"/>
      <c r="J17" s="18"/>
      <c r="K17" s="18"/>
      <c r="L17" s="40"/>
      <c r="M17" s="40"/>
      <c r="N17" s="40"/>
    </row>
    <row r="18" spans="1:14" s="15" customFormat="1" x14ac:dyDescent="0.2">
      <c r="A18" s="32"/>
      <c r="B18" s="33"/>
      <c r="C18" s="18"/>
      <c r="D18" s="34"/>
      <c r="E18" s="34"/>
      <c r="F18" s="20"/>
      <c r="G18" s="20"/>
      <c r="H18" s="20"/>
      <c r="I18" s="18"/>
      <c r="J18" s="18"/>
      <c r="K18" s="18"/>
      <c r="L18" s="40"/>
      <c r="M18" s="40"/>
      <c r="N18" s="40"/>
    </row>
    <row r="19" spans="1:14" s="15" customFormat="1" x14ac:dyDescent="0.2">
      <c r="A19" s="32"/>
      <c r="B19" s="33"/>
      <c r="C19" s="18"/>
      <c r="D19" s="34"/>
      <c r="E19" s="34"/>
      <c r="F19" s="20"/>
      <c r="G19" s="20"/>
      <c r="H19" s="20"/>
      <c r="I19" s="18"/>
      <c r="J19" s="18"/>
      <c r="K19" s="18"/>
      <c r="L19" s="40"/>
      <c r="M19" s="40"/>
      <c r="N19" s="40"/>
    </row>
    <row r="20" spans="1:14" s="15" customFormat="1" x14ac:dyDescent="0.2">
      <c r="A20" s="32"/>
      <c r="B20" s="33"/>
      <c r="C20" s="18"/>
      <c r="D20" s="34"/>
      <c r="E20" s="34"/>
      <c r="F20" s="20"/>
      <c r="G20" s="20"/>
      <c r="H20" s="20"/>
      <c r="I20" s="18"/>
      <c r="J20" s="18"/>
      <c r="K20" s="18"/>
      <c r="L20" s="40"/>
      <c r="M20" s="40"/>
      <c r="N20" s="40"/>
    </row>
    <row r="21" spans="1:14" s="15" customFormat="1" x14ac:dyDescent="0.2">
      <c r="A21" s="32"/>
      <c r="B21" s="33"/>
      <c r="C21" s="18"/>
      <c r="D21" s="34"/>
      <c r="E21" s="34"/>
      <c r="F21" s="20"/>
      <c r="G21" s="20"/>
      <c r="H21" s="20"/>
      <c r="I21" s="18"/>
      <c r="J21" s="18"/>
      <c r="K21" s="18"/>
      <c r="L21" s="40"/>
      <c r="M21" s="40"/>
      <c r="N21" s="40"/>
    </row>
    <row r="22" spans="1:14" s="31" customFormat="1" x14ac:dyDescent="0.2">
      <c r="A22" s="35"/>
      <c r="B22" s="30"/>
      <c r="C22" s="36">
        <f>+C15</f>
        <v>780</v>
      </c>
      <c r="D22" s="36"/>
      <c r="E22" s="36">
        <f>+E15</f>
        <v>17661705</v>
      </c>
      <c r="F22" s="36">
        <f>+F15</f>
        <v>428</v>
      </c>
      <c r="G22" s="37"/>
      <c r="H22" s="36">
        <f>+H15</f>
        <v>9461087</v>
      </c>
      <c r="I22" s="36">
        <f>+I15</f>
        <v>352</v>
      </c>
      <c r="J22" s="36"/>
      <c r="K22" s="36">
        <f>+K15</f>
        <v>8200618</v>
      </c>
      <c r="L22" s="42"/>
      <c r="M22" s="42"/>
      <c r="N22" s="42"/>
    </row>
    <row r="24" spans="1:14" x14ac:dyDescent="0.2">
      <c r="L24" s="15"/>
      <c r="M24" s="15"/>
      <c r="N24" s="15"/>
    </row>
    <row r="25" spans="1:14" x14ac:dyDescent="0.2">
      <c r="L25" s="15"/>
      <c r="M25" s="15"/>
      <c r="N25" s="15"/>
    </row>
    <row r="26" spans="1:14" x14ac:dyDescent="0.2">
      <c r="L26" s="15"/>
      <c r="M26" s="15"/>
      <c r="N26" s="15"/>
    </row>
  </sheetData>
  <mergeCells count="9">
    <mergeCell ref="L7:N8"/>
    <mergeCell ref="A3:N3"/>
    <mergeCell ref="A1:K1"/>
    <mergeCell ref="A7:A9"/>
    <mergeCell ref="B7:E7"/>
    <mergeCell ref="F7:K7"/>
    <mergeCell ref="B8:E8"/>
    <mergeCell ref="F8:H8"/>
    <mergeCell ref="I8:K8"/>
  </mergeCells>
  <printOptions horizontalCentered="1"/>
  <pageMargins left="0.70866141732283472" right="0.70866141732283472" top="0.74803149606299213" bottom="0.74803149606299213" header="0.31496062992125984" footer="0.31496062992125984"/>
  <pageSetup paperSize="184" scale="5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217229-C22A-47A8-AFC4-37C6E061BA9C}">
  <sheetPr codeName="Hoja2">
    <tabColor rgb="FFFFFF99"/>
    <pageSetUpPr fitToPage="1"/>
  </sheetPr>
  <dimension ref="A1:N26"/>
  <sheetViews>
    <sheetView showGridLines="0" zoomScale="90" zoomScaleNormal="90" workbookViewId="0">
      <selection activeCell="F25" sqref="F25"/>
    </sheetView>
  </sheetViews>
  <sheetFormatPr baseColWidth="10" defaultColWidth="11.42578125" defaultRowHeight="12.75" x14ac:dyDescent="0.2"/>
  <cols>
    <col min="1" max="1" width="40.28515625" style="10" customWidth="1"/>
    <col min="2" max="2" width="18.28515625" style="10" customWidth="1"/>
    <col min="3" max="3" width="13" style="11" customWidth="1"/>
    <col min="4" max="4" width="13" style="10" customWidth="1"/>
    <col min="5" max="5" width="20.5703125" style="10" customWidth="1"/>
    <col min="6" max="6" width="13" style="11" customWidth="1"/>
    <col min="7" max="7" width="13" style="10" customWidth="1"/>
    <col min="8" max="8" width="21.140625" style="10" customWidth="1"/>
    <col min="9" max="9" width="13" style="11" customWidth="1"/>
    <col min="10" max="10" width="14.7109375" style="10" customWidth="1"/>
    <col min="11" max="11" width="21" style="10" customWidth="1"/>
    <col min="12" max="14" width="12.7109375" style="10" customWidth="1"/>
    <col min="15" max="16384" width="11.42578125" style="10"/>
  </cols>
  <sheetData>
    <row r="1" spans="1:14" s="1" customFormat="1" ht="23.25" x14ac:dyDescent="0.35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</row>
    <row r="3" spans="1:14" s="2" customFormat="1" ht="23.25" x14ac:dyDescent="0.35">
      <c r="A3" s="49" t="s">
        <v>1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</row>
    <row r="4" spans="1:14" s="4" customFormat="1" ht="40.5" customHeight="1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</row>
    <row r="5" spans="1:14" s="7" customFormat="1" ht="26.25" x14ac:dyDescent="0.4">
      <c r="A5" s="5" t="s">
        <v>24</v>
      </c>
      <c r="B5" s="5"/>
      <c r="C5" s="5" t="s">
        <v>31</v>
      </c>
      <c r="D5" s="5"/>
      <c r="E5" s="5"/>
      <c r="F5" s="6"/>
      <c r="I5" s="6"/>
      <c r="J5" s="8" t="s">
        <v>2</v>
      </c>
      <c r="K5" s="9" t="s">
        <v>3</v>
      </c>
    </row>
    <row r="6" spans="1:14" ht="25.5" customHeight="1" x14ac:dyDescent="0.2"/>
    <row r="7" spans="1:14" s="12" customFormat="1" ht="21.75" customHeight="1" x14ac:dyDescent="0.25">
      <c r="A7" s="52" t="s">
        <v>4</v>
      </c>
      <c r="B7" s="52" t="s">
        <v>5</v>
      </c>
      <c r="C7" s="52"/>
      <c r="D7" s="52"/>
      <c r="E7" s="52"/>
      <c r="F7" s="52" t="s">
        <v>6</v>
      </c>
      <c r="G7" s="52"/>
      <c r="H7" s="52"/>
      <c r="I7" s="52"/>
      <c r="J7" s="52"/>
      <c r="K7" s="52"/>
      <c r="L7" s="43" t="s">
        <v>28</v>
      </c>
      <c r="M7" s="44"/>
      <c r="N7" s="45"/>
    </row>
    <row r="8" spans="1:14" s="12" customFormat="1" ht="21.75" customHeight="1" x14ac:dyDescent="0.25">
      <c r="A8" s="52"/>
      <c r="B8" s="52" t="s">
        <v>7</v>
      </c>
      <c r="C8" s="52"/>
      <c r="D8" s="52"/>
      <c r="E8" s="52"/>
      <c r="F8" s="53" t="s">
        <v>8</v>
      </c>
      <c r="G8" s="53"/>
      <c r="H8" s="53"/>
      <c r="I8" s="52" t="s">
        <v>9</v>
      </c>
      <c r="J8" s="52"/>
      <c r="K8" s="52"/>
      <c r="L8" s="46"/>
      <c r="M8" s="47"/>
      <c r="N8" s="48"/>
    </row>
    <row r="9" spans="1:14" s="15" customFormat="1" ht="54.75" customHeight="1" x14ac:dyDescent="0.2">
      <c r="A9" s="52"/>
      <c r="B9" s="13" t="s">
        <v>10</v>
      </c>
      <c r="C9" s="13" t="s">
        <v>11</v>
      </c>
      <c r="D9" s="13" t="s">
        <v>12</v>
      </c>
      <c r="E9" s="13" t="s">
        <v>13</v>
      </c>
      <c r="F9" s="14" t="s">
        <v>14</v>
      </c>
      <c r="G9" s="14" t="s">
        <v>15</v>
      </c>
      <c r="H9" s="14" t="s">
        <v>16</v>
      </c>
      <c r="I9" s="13" t="s">
        <v>17</v>
      </c>
      <c r="J9" s="13" t="s">
        <v>15</v>
      </c>
      <c r="K9" s="13" t="s">
        <v>18</v>
      </c>
      <c r="L9" s="38" t="s">
        <v>25</v>
      </c>
      <c r="M9" s="38" t="s">
        <v>26</v>
      </c>
      <c r="N9" s="38" t="s">
        <v>27</v>
      </c>
    </row>
    <row r="10" spans="1:14" s="22" customFormat="1" ht="14.1" customHeight="1" x14ac:dyDescent="0.2">
      <c r="A10" s="16" t="s">
        <v>30</v>
      </c>
      <c r="B10" s="17" t="s">
        <v>20</v>
      </c>
      <c r="C10" s="18">
        <f>+F10+I10</f>
        <v>0</v>
      </c>
      <c r="D10" s="19">
        <f>+G10+J10</f>
        <v>0</v>
      </c>
      <c r="E10" s="18">
        <f>+H10+K10</f>
        <v>0</v>
      </c>
      <c r="F10" s="20">
        <v>0</v>
      </c>
      <c r="G10" s="21">
        <f>+F10/$C$15</f>
        <v>0</v>
      </c>
      <c r="H10" s="20">
        <v>0</v>
      </c>
      <c r="I10" s="18">
        <v>0</v>
      </c>
      <c r="J10" s="19">
        <f>+I10/$C$15</f>
        <v>0</v>
      </c>
      <c r="K10" s="18">
        <v>0</v>
      </c>
      <c r="L10" s="39">
        <v>0</v>
      </c>
      <c r="M10" s="39">
        <v>0</v>
      </c>
      <c r="N10" s="39">
        <v>0</v>
      </c>
    </row>
    <row r="11" spans="1:14" s="22" customFormat="1" ht="14.1" customHeight="1" x14ac:dyDescent="0.2">
      <c r="A11" s="16" t="s">
        <v>30</v>
      </c>
      <c r="B11" s="17" t="s">
        <v>21</v>
      </c>
      <c r="C11" s="18">
        <f t="shared" ref="C11:C13" si="0">+F11+I11</f>
        <v>0</v>
      </c>
      <c r="D11" s="19">
        <f t="shared" ref="D11:D13" si="1">+G11+J11</f>
        <v>0</v>
      </c>
      <c r="E11" s="18">
        <f t="shared" ref="E11:E13" si="2">+H11+K11</f>
        <v>0</v>
      </c>
      <c r="F11" s="20">
        <v>0</v>
      </c>
      <c r="G11" s="21">
        <f t="shared" ref="G11:G13" si="3">+F11/$C$15</f>
        <v>0</v>
      </c>
      <c r="H11" s="20">
        <v>0</v>
      </c>
      <c r="I11" s="18">
        <v>0</v>
      </c>
      <c r="J11" s="19">
        <f t="shared" ref="J11:J13" si="4">+I11/$C$15</f>
        <v>0</v>
      </c>
      <c r="K11" s="18">
        <v>0</v>
      </c>
      <c r="L11" s="39">
        <v>0</v>
      </c>
      <c r="M11" s="39">
        <v>0</v>
      </c>
      <c r="N11" s="39">
        <v>0</v>
      </c>
    </row>
    <row r="12" spans="1:14" s="22" customFormat="1" ht="14.1" customHeight="1" x14ac:dyDescent="0.2">
      <c r="A12" s="16" t="s">
        <v>30</v>
      </c>
      <c r="B12" s="17" t="s">
        <v>22</v>
      </c>
      <c r="C12" s="18">
        <f t="shared" si="0"/>
        <v>40</v>
      </c>
      <c r="D12" s="19">
        <f t="shared" si="1"/>
        <v>0.95238095238095244</v>
      </c>
      <c r="E12" s="18">
        <f t="shared" si="2"/>
        <v>913604</v>
      </c>
      <c r="F12" s="20">
        <v>23</v>
      </c>
      <c r="G12" s="21">
        <f t="shared" si="3"/>
        <v>0.54761904761904767</v>
      </c>
      <c r="H12" s="20">
        <v>495263</v>
      </c>
      <c r="I12" s="18">
        <v>17</v>
      </c>
      <c r="J12" s="19">
        <f t="shared" si="4"/>
        <v>0.40476190476190477</v>
      </c>
      <c r="K12" s="18">
        <v>418341</v>
      </c>
      <c r="L12" s="39">
        <v>8.52</v>
      </c>
      <c r="M12" s="39">
        <v>9.6999999999999993</v>
      </c>
      <c r="N12" s="39">
        <v>1</v>
      </c>
    </row>
    <row r="13" spans="1:14" s="23" customFormat="1" x14ac:dyDescent="0.2">
      <c r="A13" s="16" t="s">
        <v>30</v>
      </c>
      <c r="B13" s="17" t="s">
        <v>23</v>
      </c>
      <c r="C13" s="18">
        <f t="shared" si="0"/>
        <v>2</v>
      </c>
      <c r="D13" s="19">
        <f t="shared" si="1"/>
        <v>4.7619047619047616E-2</v>
      </c>
      <c r="E13" s="18">
        <f t="shared" si="2"/>
        <v>750</v>
      </c>
      <c r="F13" s="20">
        <v>0</v>
      </c>
      <c r="G13" s="21">
        <f t="shared" si="3"/>
        <v>0</v>
      </c>
      <c r="H13" s="20">
        <v>0</v>
      </c>
      <c r="I13" s="18">
        <v>2</v>
      </c>
      <c r="J13" s="19">
        <f t="shared" si="4"/>
        <v>4.7619047619047616E-2</v>
      </c>
      <c r="K13" s="18">
        <v>750</v>
      </c>
      <c r="L13" s="39">
        <v>0</v>
      </c>
      <c r="M13" s="39">
        <v>0</v>
      </c>
      <c r="N13" s="39">
        <v>0</v>
      </c>
    </row>
    <row r="14" spans="1:14" s="23" customFormat="1" x14ac:dyDescent="0.2">
      <c r="A14" s="16"/>
      <c r="B14" s="17"/>
      <c r="C14" s="18"/>
      <c r="D14" s="19"/>
      <c r="E14" s="18"/>
      <c r="F14" s="20"/>
      <c r="G14" s="21"/>
      <c r="H14" s="20"/>
      <c r="I14" s="18"/>
      <c r="J14" s="19"/>
      <c r="K14" s="18"/>
      <c r="L14" s="40"/>
      <c r="M14" s="40"/>
      <c r="N14" s="40"/>
    </row>
    <row r="15" spans="1:14" s="22" customFormat="1" ht="14.1" customHeight="1" x14ac:dyDescent="0.2">
      <c r="A15" s="24" t="s">
        <v>11</v>
      </c>
      <c r="B15" s="17"/>
      <c r="C15" s="25">
        <f t="shared" ref="C15:K15" si="5">SUM(C10:C13)</f>
        <v>42</v>
      </c>
      <c r="D15" s="26">
        <f t="shared" si="5"/>
        <v>1</v>
      </c>
      <c r="E15" s="25">
        <f t="shared" si="5"/>
        <v>914354</v>
      </c>
      <c r="F15" s="27">
        <f t="shared" si="5"/>
        <v>23</v>
      </c>
      <c r="G15" s="28">
        <f t="shared" si="5"/>
        <v>0.54761904761904767</v>
      </c>
      <c r="H15" s="27">
        <f t="shared" si="5"/>
        <v>495263</v>
      </c>
      <c r="I15" s="25">
        <f t="shared" si="5"/>
        <v>19</v>
      </c>
      <c r="J15" s="26">
        <f t="shared" si="5"/>
        <v>0.45238095238095238</v>
      </c>
      <c r="K15" s="25">
        <f t="shared" si="5"/>
        <v>419091</v>
      </c>
      <c r="L15" s="41"/>
      <c r="M15" s="41"/>
      <c r="N15" s="41"/>
    </row>
    <row r="16" spans="1:14" s="31" customFormat="1" ht="14.1" customHeight="1" x14ac:dyDescent="0.2">
      <c r="A16" s="29"/>
      <c r="B16" s="30"/>
      <c r="C16" s="25"/>
      <c r="D16" s="26"/>
      <c r="E16" s="25"/>
      <c r="F16" s="27"/>
      <c r="G16" s="28"/>
      <c r="H16" s="27"/>
      <c r="I16" s="25"/>
      <c r="J16" s="26"/>
      <c r="K16" s="25"/>
      <c r="L16" s="41"/>
      <c r="M16" s="41"/>
      <c r="N16" s="41"/>
    </row>
    <row r="17" spans="1:14" s="15" customFormat="1" x14ac:dyDescent="0.2">
      <c r="A17" s="32"/>
      <c r="B17" s="33"/>
      <c r="C17" s="18"/>
      <c r="D17" s="34"/>
      <c r="E17" s="34"/>
      <c r="F17" s="20"/>
      <c r="G17" s="20"/>
      <c r="H17" s="20"/>
      <c r="I17" s="18"/>
      <c r="J17" s="18"/>
      <c r="K17" s="18"/>
      <c r="L17" s="40"/>
      <c r="M17" s="40"/>
      <c r="N17" s="40"/>
    </row>
    <row r="18" spans="1:14" s="15" customFormat="1" x14ac:dyDescent="0.2">
      <c r="A18" s="32"/>
      <c r="B18" s="33"/>
      <c r="C18" s="18"/>
      <c r="D18" s="34"/>
      <c r="E18" s="34"/>
      <c r="F18" s="20"/>
      <c r="G18" s="20"/>
      <c r="H18" s="20"/>
      <c r="I18" s="18"/>
      <c r="J18" s="18"/>
      <c r="K18" s="18"/>
      <c r="L18" s="40"/>
      <c r="M18" s="40"/>
      <c r="N18" s="40"/>
    </row>
    <row r="19" spans="1:14" s="15" customFormat="1" x14ac:dyDescent="0.2">
      <c r="A19" s="32"/>
      <c r="B19" s="33"/>
      <c r="C19" s="18"/>
      <c r="D19" s="34"/>
      <c r="E19" s="34"/>
      <c r="F19" s="20"/>
      <c r="G19" s="20"/>
      <c r="H19" s="20"/>
      <c r="I19" s="18"/>
      <c r="J19" s="18"/>
      <c r="K19" s="18"/>
      <c r="L19" s="40"/>
      <c r="M19" s="40"/>
      <c r="N19" s="40"/>
    </row>
    <row r="20" spans="1:14" s="15" customFormat="1" x14ac:dyDescent="0.2">
      <c r="A20" s="32"/>
      <c r="B20" s="33"/>
      <c r="C20" s="18"/>
      <c r="D20" s="34"/>
      <c r="E20" s="34"/>
      <c r="F20" s="20"/>
      <c r="G20" s="20"/>
      <c r="H20" s="20"/>
      <c r="I20" s="18"/>
      <c r="J20" s="18"/>
      <c r="K20" s="18"/>
      <c r="L20" s="40"/>
      <c r="M20" s="40"/>
      <c r="N20" s="40"/>
    </row>
    <row r="21" spans="1:14" s="15" customFormat="1" x14ac:dyDescent="0.2">
      <c r="A21" s="32"/>
      <c r="B21" s="33"/>
      <c r="C21" s="18"/>
      <c r="D21" s="34"/>
      <c r="E21" s="34"/>
      <c r="F21" s="20"/>
      <c r="G21" s="20"/>
      <c r="H21" s="20"/>
      <c r="I21" s="18"/>
      <c r="J21" s="18"/>
      <c r="K21" s="18"/>
      <c r="L21" s="40"/>
      <c r="M21" s="40"/>
      <c r="N21" s="40"/>
    </row>
    <row r="22" spans="1:14" s="31" customFormat="1" x14ac:dyDescent="0.2">
      <c r="A22" s="35"/>
      <c r="B22" s="30"/>
      <c r="C22" s="36">
        <f>+C15</f>
        <v>42</v>
      </c>
      <c r="D22" s="36"/>
      <c r="E22" s="36">
        <f>+E15</f>
        <v>914354</v>
      </c>
      <c r="F22" s="36">
        <f>+F15</f>
        <v>23</v>
      </c>
      <c r="G22" s="37"/>
      <c r="H22" s="36">
        <f>+H15</f>
        <v>495263</v>
      </c>
      <c r="I22" s="36">
        <f>+I15</f>
        <v>19</v>
      </c>
      <c r="J22" s="36"/>
      <c r="K22" s="36">
        <f>+K15</f>
        <v>419091</v>
      </c>
      <c r="L22" s="42"/>
      <c r="M22" s="42"/>
      <c r="N22" s="42"/>
    </row>
    <row r="24" spans="1:14" x14ac:dyDescent="0.2">
      <c r="L24" s="15"/>
      <c r="M24" s="15"/>
      <c r="N24" s="15"/>
    </row>
    <row r="25" spans="1:14" x14ac:dyDescent="0.2">
      <c r="L25" s="15"/>
      <c r="M25" s="15"/>
      <c r="N25" s="15"/>
    </row>
    <row r="26" spans="1:14" x14ac:dyDescent="0.2">
      <c r="L26" s="15"/>
      <c r="M26" s="15"/>
      <c r="N26" s="15"/>
    </row>
  </sheetData>
  <mergeCells count="9">
    <mergeCell ref="A1:K1"/>
    <mergeCell ref="A3:N3"/>
    <mergeCell ref="A7:A9"/>
    <mergeCell ref="B7:E7"/>
    <mergeCell ref="F7:K7"/>
    <mergeCell ref="L7:N8"/>
    <mergeCell ref="B8:E8"/>
    <mergeCell ref="F8:H8"/>
    <mergeCell ref="I8:K8"/>
  </mergeCells>
  <printOptions horizontalCentered="1"/>
  <pageMargins left="0.70866141732283472" right="0.70866141732283472" top="0.74803149606299213" bottom="0.74803149606299213" header="0.31496062992125984" footer="0.31496062992125984"/>
  <pageSetup paperSize="184" scale="5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E0F4B3-75D4-46E9-A385-5C5D0A9A6B2B}">
  <sheetPr codeName="Hoja3">
    <tabColor rgb="FFFFFF99"/>
    <pageSetUpPr fitToPage="1"/>
  </sheetPr>
  <dimension ref="A1:N26"/>
  <sheetViews>
    <sheetView showGridLines="0" tabSelected="1" zoomScale="90" zoomScaleNormal="90" workbookViewId="0">
      <selection activeCell="B12" sqref="B12:J12"/>
    </sheetView>
  </sheetViews>
  <sheetFormatPr baseColWidth="10" defaultColWidth="11.42578125" defaultRowHeight="12.75" x14ac:dyDescent="0.2"/>
  <cols>
    <col min="1" max="1" width="40.28515625" style="10" customWidth="1"/>
    <col min="2" max="2" width="18.28515625" style="10" customWidth="1"/>
    <col min="3" max="3" width="13" style="11" customWidth="1"/>
    <col min="4" max="4" width="13" style="10" customWidth="1"/>
    <col min="5" max="5" width="20.5703125" style="10" customWidth="1"/>
    <col min="6" max="6" width="13" style="11" customWidth="1"/>
    <col min="7" max="7" width="13" style="10" customWidth="1"/>
    <col min="8" max="8" width="21.140625" style="10" customWidth="1"/>
    <col min="9" max="9" width="13" style="11" customWidth="1"/>
    <col min="10" max="10" width="14.7109375" style="10" customWidth="1"/>
    <col min="11" max="11" width="21" style="10" customWidth="1"/>
    <col min="12" max="14" width="12.7109375" style="10" customWidth="1"/>
    <col min="15" max="16384" width="11.42578125" style="10"/>
  </cols>
  <sheetData>
    <row r="1" spans="1:14" s="1" customFormat="1" ht="23.25" x14ac:dyDescent="0.35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</row>
    <row r="3" spans="1:14" s="2" customFormat="1" ht="23.25" x14ac:dyDescent="0.35">
      <c r="A3" s="49" t="s">
        <v>1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</row>
    <row r="4" spans="1:14" s="4" customFormat="1" ht="40.5" customHeight="1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</row>
    <row r="5" spans="1:14" s="7" customFormat="1" ht="26.25" x14ac:dyDescent="0.4">
      <c r="A5" s="5" t="s">
        <v>24</v>
      </c>
      <c r="B5" s="5"/>
      <c r="C5" s="5" t="s">
        <v>31</v>
      </c>
      <c r="D5" s="5"/>
      <c r="E5" s="5"/>
      <c r="F5" s="6"/>
      <c r="I5" s="6"/>
      <c r="J5" s="8" t="s">
        <v>2</v>
      </c>
      <c r="K5" s="9" t="s">
        <v>3</v>
      </c>
    </row>
    <row r="6" spans="1:14" ht="25.5" customHeight="1" x14ac:dyDescent="0.2"/>
    <row r="7" spans="1:14" s="12" customFormat="1" ht="21.75" customHeight="1" x14ac:dyDescent="0.25">
      <c r="A7" s="52" t="s">
        <v>4</v>
      </c>
      <c r="B7" s="52" t="s">
        <v>5</v>
      </c>
      <c r="C7" s="52"/>
      <c r="D7" s="52"/>
      <c r="E7" s="52"/>
      <c r="F7" s="52" t="s">
        <v>6</v>
      </c>
      <c r="G7" s="52"/>
      <c r="H7" s="52"/>
      <c r="I7" s="52"/>
      <c r="J7" s="52"/>
      <c r="K7" s="52"/>
      <c r="L7" s="43" t="s">
        <v>28</v>
      </c>
      <c r="M7" s="44"/>
      <c r="N7" s="45"/>
    </row>
    <row r="8" spans="1:14" s="12" customFormat="1" ht="21.75" customHeight="1" x14ac:dyDescent="0.25">
      <c r="A8" s="52"/>
      <c r="B8" s="52" t="s">
        <v>7</v>
      </c>
      <c r="C8" s="52"/>
      <c r="D8" s="52"/>
      <c r="E8" s="52"/>
      <c r="F8" s="53" t="s">
        <v>8</v>
      </c>
      <c r="G8" s="53"/>
      <c r="H8" s="53"/>
      <c r="I8" s="52" t="s">
        <v>9</v>
      </c>
      <c r="J8" s="52"/>
      <c r="K8" s="52"/>
      <c r="L8" s="46"/>
      <c r="M8" s="47"/>
      <c r="N8" s="48"/>
    </row>
    <row r="9" spans="1:14" s="15" customFormat="1" ht="54.75" customHeight="1" x14ac:dyDescent="0.2">
      <c r="A9" s="52"/>
      <c r="B9" s="13" t="s">
        <v>10</v>
      </c>
      <c r="C9" s="13" t="s">
        <v>11</v>
      </c>
      <c r="D9" s="13" t="s">
        <v>12</v>
      </c>
      <c r="E9" s="13" t="s">
        <v>13</v>
      </c>
      <c r="F9" s="14" t="s">
        <v>14</v>
      </c>
      <c r="G9" s="14" t="s">
        <v>15</v>
      </c>
      <c r="H9" s="14" t="s">
        <v>16</v>
      </c>
      <c r="I9" s="13" t="s">
        <v>17</v>
      </c>
      <c r="J9" s="13" t="s">
        <v>15</v>
      </c>
      <c r="K9" s="13" t="s">
        <v>18</v>
      </c>
      <c r="L9" s="38" t="s">
        <v>25</v>
      </c>
      <c r="M9" s="38" t="s">
        <v>26</v>
      </c>
      <c r="N9" s="38" t="s">
        <v>27</v>
      </c>
    </row>
    <row r="10" spans="1:14" s="22" customFormat="1" ht="14.1" customHeight="1" x14ac:dyDescent="0.2">
      <c r="A10" s="16" t="s">
        <v>29</v>
      </c>
      <c r="B10" s="17" t="s">
        <v>20</v>
      </c>
      <c r="C10" s="18">
        <f>+F10+I10</f>
        <v>0</v>
      </c>
      <c r="D10" s="19">
        <f>+G10+J10</f>
        <v>0</v>
      </c>
      <c r="E10" s="18">
        <f>+H10+K10</f>
        <v>0</v>
      </c>
      <c r="F10" s="20">
        <v>0</v>
      </c>
      <c r="G10" s="21">
        <f>+F10/$C$15</f>
        <v>0</v>
      </c>
      <c r="H10" s="20">
        <v>0</v>
      </c>
      <c r="I10" s="18">
        <v>0</v>
      </c>
      <c r="J10" s="19">
        <f>+I10/$C$15</f>
        <v>0</v>
      </c>
      <c r="K10" s="18">
        <v>0</v>
      </c>
      <c r="L10" s="39">
        <v>0</v>
      </c>
      <c r="M10" s="39">
        <v>0</v>
      </c>
      <c r="N10" s="39">
        <v>0</v>
      </c>
    </row>
    <row r="11" spans="1:14" s="22" customFormat="1" ht="14.1" customHeight="1" x14ac:dyDescent="0.2">
      <c r="A11" s="16" t="s">
        <v>29</v>
      </c>
      <c r="B11" s="17" t="s">
        <v>21</v>
      </c>
      <c r="C11" s="18">
        <f t="shared" ref="C11:C13" si="0">+F11+I11</f>
        <v>0</v>
      </c>
      <c r="D11" s="19">
        <f t="shared" ref="D11:D13" si="1">+G11+J11</f>
        <v>0</v>
      </c>
      <c r="E11" s="18">
        <f t="shared" ref="E11:E13" si="2">+H11+K11</f>
        <v>0</v>
      </c>
      <c r="F11" s="20">
        <v>0</v>
      </c>
      <c r="G11" s="21">
        <f t="shared" ref="G11:G13" si="3">+F11/$C$15</f>
        <v>0</v>
      </c>
      <c r="H11" s="20">
        <v>0</v>
      </c>
      <c r="I11" s="18">
        <v>0</v>
      </c>
      <c r="J11" s="19">
        <f t="shared" ref="J11:J13" si="4">+I11/$C$15</f>
        <v>0</v>
      </c>
      <c r="K11" s="18">
        <v>0</v>
      </c>
      <c r="L11" s="39">
        <v>0</v>
      </c>
      <c r="M11" s="39">
        <v>0</v>
      </c>
      <c r="N11" s="39">
        <v>0</v>
      </c>
    </row>
    <row r="12" spans="1:14" s="22" customFormat="1" ht="14.1" customHeight="1" x14ac:dyDescent="0.2">
      <c r="A12" s="16" t="s">
        <v>29</v>
      </c>
      <c r="B12" s="17" t="s">
        <v>22</v>
      </c>
      <c r="C12" s="18">
        <f t="shared" si="0"/>
        <v>50</v>
      </c>
      <c r="D12" s="19">
        <f t="shared" si="1"/>
        <v>1</v>
      </c>
      <c r="E12" s="18">
        <f t="shared" si="2"/>
        <v>1190801</v>
      </c>
      <c r="F12" s="20">
        <v>22</v>
      </c>
      <c r="G12" s="21">
        <f t="shared" si="3"/>
        <v>0.44</v>
      </c>
      <c r="H12" s="20">
        <v>502649</v>
      </c>
      <c r="I12" s="18">
        <v>28</v>
      </c>
      <c r="J12" s="19">
        <f t="shared" si="4"/>
        <v>0.56000000000000005</v>
      </c>
      <c r="K12" s="18">
        <v>688152</v>
      </c>
      <c r="L12" s="39">
        <v>4.71</v>
      </c>
      <c r="M12" s="39">
        <v>9.15</v>
      </c>
      <c r="N12" s="39">
        <v>1</v>
      </c>
    </row>
    <row r="13" spans="1:14" s="23" customFormat="1" x14ac:dyDescent="0.2">
      <c r="A13" s="16" t="s">
        <v>29</v>
      </c>
      <c r="B13" s="17" t="s">
        <v>23</v>
      </c>
      <c r="C13" s="18">
        <f t="shared" si="0"/>
        <v>0</v>
      </c>
      <c r="D13" s="19">
        <f t="shared" si="1"/>
        <v>0</v>
      </c>
      <c r="E13" s="18">
        <f t="shared" si="2"/>
        <v>0</v>
      </c>
      <c r="F13" s="20">
        <v>0</v>
      </c>
      <c r="G13" s="21">
        <f t="shared" si="3"/>
        <v>0</v>
      </c>
      <c r="H13" s="20">
        <v>0</v>
      </c>
      <c r="I13" s="18">
        <v>0</v>
      </c>
      <c r="J13" s="19">
        <f t="shared" si="4"/>
        <v>0</v>
      </c>
      <c r="K13" s="18">
        <v>0</v>
      </c>
      <c r="L13" s="39">
        <v>0</v>
      </c>
      <c r="M13" s="39">
        <v>0</v>
      </c>
      <c r="N13" s="39">
        <v>0</v>
      </c>
    </row>
    <row r="14" spans="1:14" s="23" customFormat="1" x14ac:dyDescent="0.2">
      <c r="A14" s="16"/>
      <c r="B14" s="17"/>
      <c r="C14" s="18"/>
      <c r="D14" s="19"/>
      <c r="E14" s="18"/>
      <c r="F14" s="20"/>
      <c r="G14" s="21"/>
      <c r="H14" s="20"/>
      <c r="I14" s="18"/>
      <c r="J14" s="19"/>
      <c r="K14" s="18"/>
      <c r="L14" s="40"/>
      <c r="M14" s="40"/>
      <c r="N14" s="40"/>
    </row>
    <row r="15" spans="1:14" s="22" customFormat="1" ht="14.1" customHeight="1" x14ac:dyDescent="0.2">
      <c r="A15" s="24" t="s">
        <v>11</v>
      </c>
      <c r="B15" s="17"/>
      <c r="C15" s="25">
        <f t="shared" ref="C15:K15" si="5">SUM(C10:C13)</f>
        <v>50</v>
      </c>
      <c r="D15" s="26">
        <f t="shared" si="5"/>
        <v>1</v>
      </c>
      <c r="E15" s="25">
        <f t="shared" si="5"/>
        <v>1190801</v>
      </c>
      <c r="F15" s="27">
        <f t="shared" si="5"/>
        <v>22</v>
      </c>
      <c r="G15" s="28">
        <f t="shared" si="5"/>
        <v>0.44</v>
      </c>
      <c r="H15" s="27">
        <f t="shared" si="5"/>
        <v>502649</v>
      </c>
      <c r="I15" s="25">
        <f t="shared" si="5"/>
        <v>28</v>
      </c>
      <c r="J15" s="26">
        <f t="shared" si="5"/>
        <v>0.56000000000000005</v>
      </c>
      <c r="K15" s="25">
        <f t="shared" si="5"/>
        <v>688152</v>
      </c>
      <c r="L15" s="41"/>
      <c r="M15" s="41"/>
      <c r="N15" s="41"/>
    </row>
    <row r="16" spans="1:14" s="31" customFormat="1" ht="14.1" customHeight="1" x14ac:dyDescent="0.2">
      <c r="A16" s="29"/>
      <c r="B16" s="30"/>
      <c r="C16" s="25"/>
      <c r="D16" s="26"/>
      <c r="E16" s="25"/>
      <c r="F16" s="27"/>
      <c r="G16" s="28"/>
      <c r="H16" s="27"/>
      <c r="I16" s="25"/>
      <c r="J16" s="26"/>
      <c r="K16" s="25"/>
      <c r="L16" s="41"/>
      <c r="M16" s="41"/>
      <c r="N16" s="41"/>
    </row>
    <row r="17" spans="1:14" s="15" customFormat="1" x14ac:dyDescent="0.2">
      <c r="A17" s="32"/>
      <c r="B17" s="33"/>
      <c r="C17" s="18"/>
      <c r="D17" s="34"/>
      <c r="E17" s="34"/>
      <c r="F17" s="20"/>
      <c r="G17" s="20"/>
      <c r="H17" s="20"/>
      <c r="I17" s="18"/>
      <c r="J17" s="18"/>
      <c r="K17" s="18"/>
      <c r="L17" s="40"/>
      <c r="M17" s="40"/>
      <c r="N17" s="40"/>
    </row>
    <row r="18" spans="1:14" s="15" customFormat="1" x14ac:dyDescent="0.2">
      <c r="A18" s="32"/>
      <c r="B18" s="33"/>
      <c r="C18" s="18"/>
      <c r="D18" s="34"/>
      <c r="E18" s="34"/>
      <c r="F18" s="20"/>
      <c r="G18" s="20"/>
      <c r="H18" s="20"/>
      <c r="I18" s="18"/>
      <c r="J18" s="18"/>
      <c r="K18" s="18"/>
      <c r="L18" s="40"/>
      <c r="M18" s="40"/>
      <c r="N18" s="40"/>
    </row>
    <row r="19" spans="1:14" s="15" customFormat="1" x14ac:dyDescent="0.2">
      <c r="A19" s="32"/>
      <c r="B19" s="33"/>
      <c r="C19" s="18"/>
      <c r="D19" s="34"/>
      <c r="E19" s="34"/>
      <c r="F19" s="20"/>
      <c r="G19" s="20"/>
      <c r="H19" s="20"/>
      <c r="I19" s="18"/>
      <c r="J19" s="18"/>
      <c r="K19" s="18"/>
      <c r="L19" s="40"/>
      <c r="M19" s="40"/>
      <c r="N19" s="40"/>
    </row>
    <row r="20" spans="1:14" s="15" customFormat="1" x14ac:dyDescent="0.2">
      <c r="A20" s="32"/>
      <c r="B20" s="33"/>
      <c r="C20" s="18"/>
      <c r="D20" s="34"/>
      <c r="E20" s="34"/>
      <c r="F20" s="20"/>
      <c r="G20" s="20"/>
      <c r="H20" s="20"/>
      <c r="I20" s="18"/>
      <c r="J20" s="18"/>
      <c r="K20" s="18"/>
      <c r="L20" s="40"/>
      <c r="M20" s="40"/>
      <c r="N20" s="40"/>
    </row>
    <row r="21" spans="1:14" s="15" customFormat="1" x14ac:dyDescent="0.2">
      <c r="A21" s="32"/>
      <c r="B21" s="33"/>
      <c r="C21" s="18"/>
      <c r="D21" s="34"/>
      <c r="E21" s="34"/>
      <c r="F21" s="20"/>
      <c r="G21" s="20"/>
      <c r="H21" s="20"/>
      <c r="I21" s="18"/>
      <c r="J21" s="18"/>
      <c r="K21" s="18"/>
      <c r="L21" s="40"/>
      <c r="M21" s="40"/>
      <c r="N21" s="40"/>
    </row>
    <row r="22" spans="1:14" s="31" customFormat="1" x14ac:dyDescent="0.2">
      <c r="A22" s="35"/>
      <c r="B22" s="30"/>
      <c r="C22" s="36">
        <f>+C15</f>
        <v>50</v>
      </c>
      <c r="D22" s="36"/>
      <c r="E22" s="36">
        <f>+E15</f>
        <v>1190801</v>
      </c>
      <c r="F22" s="36">
        <f>+F15</f>
        <v>22</v>
      </c>
      <c r="G22" s="37"/>
      <c r="H22" s="36">
        <f>+H15</f>
        <v>502649</v>
      </c>
      <c r="I22" s="36">
        <f>+I15</f>
        <v>28</v>
      </c>
      <c r="J22" s="36"/>
      <c r="K22" s="36">
        <f>+K15</f>
        <v>688152</v>
      </c>
      <c r="L22" s="42"/>
      <c r="M22" s="42"/>
      <c r="N22" s="42"/>
    </row>
    <row r="24" spans="1:14" x14ac:dyDescent="0.2">
      <c r="L24" s="15"/>
      <c r="M24" s="15"/>
      <c r="N24" s="15"/>
    </row>
    <row r="25" spans="1:14" x14ac:dyDescent="0.2">
      <c r="L25" s="15"/>
      <c r="M25" s="15"/>
      <c r="N25" s="15"/>
    </row>
    <row r="26" spans="1:14" x14ac:dyDescent="0.2">
      <c r="L26" s="15"/>
      <c r="M26" s="15"/>
      <c r="N26" s="15"/>
    </row>
  </sheetData>
  <mergeCells count="9">
    <mergeCell ref="A1:K1"/>
    <mergeCell ref="A3:N3"/>
    <mergeCell ref="A7:A9"/>
    <mergeCell ref="B7:E7"/>
    <mergeCell ref="F7:K7"/>
    <mergeCell ref="L7:N8"/>
    <mergeCell ref="B8:E8"/>
    <mergeCell ref="F8:H8"/>
    <mergeCell ref="I8:K8"/>
  </mergeCells>
  <printOptions horizontalCentered="1"/>
  <pageMargins left="0.70866141732283472" right="0.70866141732283472" top="0.74803149606299213" bottom="0.74803149606299213" header="0.31496062992125984" footer="0.31496062992125984"/>
  <pageSetup paperSize="184" scale="52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07E5FC22A97D54BAA8FF936B604ED66" ma:contentTypeVersion="13" ma:contentTypeDescription="Crear nuevo documento." ma:contentTypeScope="" ma:versionID="47b7917d7a44844113a24de7a9c97198">
  <xsd:schema xmlns:xsd="http://www.w3.org/2001/XMLSchema" xmlns:xs="http://www.w3.org/2001/XMLSchema" xmlns:p="http://schemas.microsoft.com/office/2006/metadata/properties" xmlns:ns2="81ccede9-2b47-4a4e-a973-f00f144551ca" xmlns:ns3="10b25c61-e9ae-4a15-8988-3484429c5e63" targetNamespace="http://schemas.microsoft.com/office/2006/metadata/properties" ma:root="true" ma:fieldsID="e796248f79f34356286f8e49c70619e3" ns2:_="" ns3:_="">
    <xsd:import namespace="81ccede9-2b47-4a4e-a973-f00f144551ca"/>
    <xsd:import namespace="10b25c61-e9ae-4a15-8988-3484429c5e6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ccede9-2b47-4a4e-a973-f00f144551c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6930227d-965d-4741-b43f-4ac5cbdeb31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b25c61-e9ae-4a15-8988-3484429c5e63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c555bf85-126c-434f-bcb6-68710f961177}" ma:internalName="TaxCatchAll" ma:showField="CatchAllData" ma:web="10b25c61-e9ae-4a15-8988-3484429c5e6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0b25c61-e9ae-4a15-8988-3484429c5e63" xsi:nil="true"/>
    <lcf76f155ced4ddcb4097134ff3c332f xmlns="81ccede9-2b47-4a4e-a973-f00f144551ca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3408549-2EDE-4E8B-BA9A-F2E8CDB5BA15}"/>
</file>

<file path=customXml/itemProps2.xml><?xml version="1.0" encoding="utf-8"?>
<ds:datastoreItem xmlns:ds="http://schemas.openxmlformats.org/officeDocument/2006/customXml" ds:itemID="{988962B3-780F-42A0-9448-D45975975D67}"/>
</file>

<file path=customXml/itemProps3.xml><?xml version="1.0" encoding="utf-8"?>
<ds:datastoreItem xmlns:ds="http://schemas.openxmlformats.org/officeDocument/2006/customXml" ds:itemID="{39A778F1-09BA-488E-B172-C0D2D405B9E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CORFO</vt:lpstr>
      <vt:lpstr>Inversión y Financiamiento</vt:lpstr>
      <vt:lpstr>Desarrollo Productivo Sostenibl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</dc:creator>
  <cp:lastModifiedBy>Natalia Saud Gaete</cp:lastModifiedBy>
  <dcterms:created xsi:type="dcterms:W3CDTF">2021-07-09T23:15:10Z</dcterms:created>
  <dcterms:modified xsi:type="dcterms:W3CDTF">2025-07-14T13:05:14Z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0x010100E07E5FC22A97D54BAA8FF936B604ED66</vt:lpwstr>
  </property>
</Properties>
</file>