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https://corfocl.sharepoint.com/sites/Gaf_Presupuesto/Documentos compartidos/2026/GLOSAS/04 ABRIL/CORFO/Artículo 57/"/>
    </mc:Choice>
  </mc:AlternateContent>
  <xr:revisionPtr revIDLastSave="23" documentId="8_{226CE8FD-2D11-4F56-A46F-0A16B98446FD}" xr6:coauthVersionLast="47" xr6:coauthVersionMax="47" xr10:uidLastSave="{D50AAAB4-4E53-4B98-A22D-EA97CE19F7E8}"/>
  <bookViews>
    <workbookView xWindow="20370" yWindow="-120" windowWidth="29040" windowHeight="15720" xr2:uid="{106387E9-06C1-41E4-ACA8-9C57686C0FD0}"/>
  </bookViews>
  <sheets>
    <sheet name="Hoja4" sheetId="1" r:id="rId1"/>
    <sheet name="Hoja1"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 r="I3" i="2"/>
  <c r="I4" i="2"/>
  <c r="I5" i="2"/>
  <c r="I6" i="2"/>
  <c r="I7" i="2"/>
  <c r="I8" i="2"/>
  <c r="I9" i="2"/>
  <c r="I10" i="2"/>
  <c r="I11" i="2"/>
  <c r="I12" i="2"/>
  <c r="I13" i="2"/>
  <c r="I14" i="2"/>
  <c r="I15" i="2"/>
  <c r="I16" i="2"/>
  <c r="I17" i="2"/>
  <c r="I18" i="2"/>
  <c r="I19" i="2"/>
  <c r="I20" i="2"/>
  <c r="I21" i="2"/>
  <c r="I22" i="2"/>
  <c r="I23" i="2"/>
  <c r="I24" i="2"/>
  <c r="I25" i="2"/>
  <c r="I26" i="2"/>
  <c r="I1" i="2"/>
  <c r="H1" i="2"/>
  <c r="D2" i="2"/>
  <c r="D3" i="2"/>
  <c r="D4" i="2"/>
  <c r="D5" i="2"/>
  <c r="D6" i="2"/>
  <c r="D7" i="2"/>
  <c r="D8" i="2"/>
  <c r="D9" i="2"/>
  <c r="D10" i="2"/>
  <c r="D11" i="2"/>
  <c r="D12" i="2"/>
  <c r="D13" i="2"/>
  <c r="D14" i="2"/>
  <c r="D15" i="2"/>
  <c r="D16" i="2"/>
  <c r="D17" i="2"/>
  <c r="D18" i="2"/>
  <c r="D19" i="2"/>
  <c r="D20" i="2"/>
  <c r="D21" i="2"/>
  <c r="D22" i="2"/>
  <c r="D23" i="2"/>
  <c r="D24" i="2"/>
  <c r="D25" i="2"/>
  <c r="D26" i="2"/>
  <c r="D1" i="2"/>
</calcChain>
</file>

<file path=xl/sharedStrings.xml><?xml version="1.0" encoding="utf-8"?>
<sst xmlns="http://schemas.openxmlformats.org/spreadsheetml/2006/main" count="542" uniqueCount="284">
  <si>
    <t>Fuente de Financiamiento</t>
  </si>
  <si>
    <t>Gerencia</t>
  </si>
  <si>
    <t>Materia</t>
  </si>
  <si>
    <t>N° compromiso</t>
  </si>
  <si>
    <t>Entidad Pública o Privada participante</t>
  </si>
  <si>
    <t>Objetivos y resultados esperados</t>
  </si>
  <si>
    <t>Estado de avance de ejecución material</t>
  </si>
  <si>
    <t>Estado de avance de ejecución financiera</t>
  </si>
  <si>
    <t>Dificultades detectadas en la coordinación interinstitucional o en la implementación</t>
  </si>
  <si>
    <t>Medidas adoptadas para superar estas dificultades si las hubiere</t>
  </si>
  <si>
    <t>Corfo</t>
  </si>
  <si>
    <t>Comité Agencia de Fomento de la Producción Sustentable</t>
  </si>
  <si>
    <t>L1-01-2026 APL</t>
  </si>
  <si>
    <t>200286651</t>
  </si>
  <si>
    <t>AS. GREMIAL DE MITILICULTORES DE CH</t>
  </si>
  <si>
    <t xml:space="preserve">L1-17-2025 APL </t>
  </si>
  <si>
    <t>200286153</t>
  </si>
  <si>
    <t>ASOC DE EMPR VITIVINICOLAS DEL VALL</t>
  </si>
  <si>
    <t>Comité Agroseguros</t>
  </si>
  <si>
    <t>Prima Seguro Agrícola</t>
  </si>
  <si>
    <t>200286710</t>
  </si>
  <si>
    <t>LIBERTY CIA. DE SEG. GENERALES S.A.</t>
  </si>
  <si>
    <t>Comité de Desarrollo y Fomento Indígena</t>
  </si>
  <si>
    <t>200286119</t>
  </si>
  <si>
    <t>ENRED CAPACITACIÓN SPA</t>
  </si>
  <si>
    <t>Comité Desarrollo Productivo Regional de Antofagasta</t>
  </si>
  <si>
    <t>25INI-305603</t>
  </si>
  <si>
    <t>200286529</t>
  </si>
  <si>
    <t>CODESSER</t>
  </si>
  <si>
    <t>25INI-305733</t>
  </si>
  <si>
    <t>200286522</t>
  </si>
  <si>
    <t>UNIVERSIDAD CATOLICA DEL NORTE</t>
  </si>
  <si>
    <t>25INI-305782</t>
  </si>
  <si>
    <t>200286523</t>
  </si>
  <si>
    <t>Comité Desarrollo Productivo Regional de Atacama</t>
  </si>
  <si>
    <t>24PTI-272204-2</t>
  </si>
  <si>
    <t>200286565</t>
  </si>
  <si>
    <t>GEDES CONSULTORES LTDA</t>
  </si>
  <si>
    <t>Comité Desarrollo Productivo Regional de Biobío</t>
  </si>
  <si>
    <t>22PEDR-234279-3</t>
  </si>
  <si>
    <t>200286574</t>
  </si>
  <si>
    <t>Comité Desarrollo Productivo Regional Metropolitano</t>
  </si>
  <si>
    <t>25PTI-294723</t>
  </si>
  <si>
    <t>200286085</t>
  </si>
  <si>
    <t>Comité Innova Chile</t>
  </si>
  <si>
    <t>23IAT-246296</t>
  </si>
  <si>
    <t>200286182</t>
  </si>
  <si>
    <t>JOHNSON Y MEDINA LIMITADA</t>
  </si>
  <si>
    <t xml:space="preserve">24CVI-264654 </t>
  </si>
  <si>
    <t>200286271</t>
  </si>
  <si>
    <t>BIOME RESOURCES SPA</t>
  </si>
  <si>
    <t xml:space="preserve">24CVI-265072 </t>
  </si>
  <si>
    <t>200286264</t>
  </si>
  <si>
    <t>MINERALLIUM ASSOCIATES SPA</t>
  </si>
  <si>
    <t xml:space="preserve">24IAT-265638 </t>
  </si>
  <si>
    <t>200286320</t>
  </si>
  <si>
    <t>CHUCAO TECHNOLOGY CONSULTANTS SPA</t>
  </si>
  <si>
    <t>24PATI-272020</t>
  </si>
  <si>
    <t>200286379</t>
  </si>
  <si>
    <t>CRD CONSULTORES SPA</t>
  </si>
  <si>
    <t>24CVCS-255807</t>
  </si>
  <si>
    <t>200286195</t>
  </si>
  <si>
    <t>SAVING SOLUTIONS SPA</t>
  </si>
  <si>
    <t>Gerencia de Emprendimiento</t>
  </si>
  <si>
    <t>23POT-SA-248163</t>
  </si>
  <si>
    <t>200286742</t>
  </si>
  <si>
    <t>UNIVERSIDAD AUSTRAL DE CHILE</t>
  </si>
  <si>
    <t>25VIR-308729</t>
  </si>
  <si>
    <t>200286759</t>
  </si>
  <si>
    <t>CENTRO DE INNOVACION Y NEGOCIOS SPA</t>
  </si>
  <si>
    <t>25VIR-308737</t>
  </si>
  <si>
    <t>200286763</t>
  </si>
  <si>
    <t>INSTITUTO REGIONAL DE ADM.DE EMPRES</t>
  </si>
  <si>
    <t xml:space="preserve">25VIR-308888 </t>
  </si>
  <si>
    <t>200286453</t>
  </si>
  <si>
    <t xml:space="preserve"> ASOCIACIÓN GREMIAL DE TURISMO DE LA</t>
  </si>
  <si>
    <t>Gerencia de Inversión y Financiamiento</t>
  </si>
  <si>
    <t>AUTOFIN SA</t>
  </si>
  <si>
    <t>CAC Parinacoop</t>
  </si>
  <si>
    <t>BANCO ESTADO DE CHILE</t>
  </si>
  <si>
    <t>BANCO SANTANDER CHILE</t>
  </si>
  <si>
    <t>TANNER SERVICIOS FINANCIEROS S.A.</t>
  </si>
  <si>
    <t>ITAU CORPBANCA</t>
  </si>
  <si>
    <t>FORUM SERVICIOS FINANCIEROS S.A.</t>
  </si>
  <si>
    <t>CAC Oriencoop</t>
  </si>
  <si>
    <t>SERVICIOS FINANCIEROS PROGRESO S.A</t>
  </si>
  <si>
    <t>BANCO MONEX</t>
  </si>
  <si>
    <t>BK SPA</t>
  </si>
  <si>
    <t>Pago de cobertura COBEX</t>
  </si>
  <si>
    <t>200286365</t>
  </si>
  <si>
    <t>BANCO CREDITO INVERSIONES</t>
  </si>
  <si>
    <t>200286366</t>
  </si>
  <si>
    <t>BANCO DE CHILE</t>
  </si>
  <si>
    <t>200286924</t>
  </si>
  <si>
    <t>Pago de cobertura COBEX PAE</t>
  </si>
  <si>
    <t>200286923</t>
  </si>
  <si>
    <t>200286925</t>
  </si>
  <si>
    <t>Pago de cobertura FOGAIN</t>
  </si>
  <si>
    <t>200286349</t>
  </si>
  <si>
    <t>200286351</t>
  </si>
  <si>
    <t>200286352</t>
  </si>
  <si>
    <t>200286353</t>
  </si>
  <si>
    <t>200286354</t>
  </si>
  <si>
    <t>200286355</t>
  </si>
  <si>
    <t>200286356</t>
  </si>
  <si>
    <t>200286358</t>
  </si>
  <si>
    <t>200286359</t>
  </si>
  <si>
    <t>200286360</t>
  </si>
  <si>
    <t>200286361</t>
  </si>
  <si>
    <t>200286362</t>
  </si>
  <si>
    <t>LOGROS SERVICIOS FINANCIEROS SPA</t>
  </si>
  <si>
    <t>200286363</t>
  </si>
  <si>
    <t>200286369</t>
  </si>
  <si>
    <t>200286900</t>
  </si>
  <si>
    <t>200286901</t>
  </si>
  <si>
    <t>200286902</t>
  </si>
  <si>
    <t>200286903</t>
  </si>
  <si>
    <t>200286904</t>
  </si>
  <si>
    <t>200286905</t>
  </si>
  <si>
    <t>200286906</t>
  </si>
  <si>
    <t>200286907</t>
  </si>
  <si>
    <t>200286908</t>
  </si>
  <si>
    <t>CAC Coopeuch</t>
  </si>
  <si>
    <t>200286909</t>
  </si>
  <si>
    <t>200286910</t>
  </si>
  <si>
    <t>COOPERATIVA AHORROCOOP LTDA.</t>
  </si>
  <si>
    <t>200286911</t>
  </si>
  <si>
    <t>200286913</t>
  </si>
  <si>
    <t>200286914</t>
  </si>
  <si>
    <t>200286915</t>
  </si>
  <si>
    <t>COVAL FACTORING S.A.</t>
  </si>
  <si>
    <t>200286916</t>
  </si>
  <si>
    <t>GLOBAL SOLUCIONES FINANCIERAS S.A.</t>
  </si>
  <si>
    <t>200286917</t>
  </si>
  <si>
    <t>INTERFACTOR S.A.</t>
  </si>
  <si>
    <t>200286918</t>
  </si>
  <si>
    <t>200286919</t>
  </si>
  <si>
    <t>200286920</t>
  </si>
  <si>
    <t>200286921</t>
  </si>
  <si>
    <t>200286922</t>
  </si>
  <si>
    <t>Pago de cobertura Pro Inversión</t>
  </si>
  <si>
    <t>200286367</t>
  </si>
  <si>
    <t>200286368</t>
  </si>
  <si>
    <t>200286926</t>
  </si>
  <si>
    <t>200286927</t>
  </si>
  <si>
    <t>200286929</t>
  </si>
  <si>
    <t>200286930</t>
  </si>
  <si>
    <t>200286931</t>
  </si>
  <si>
    <t>Gerencia General</t>
  </si>
  <si>
    <t>Remesa SERCOTEC</t>
  </si>
  <si>
    <t>200286097</t>
  </si>
  <si>
    <t>SERVICIO DE COOPERACION TECNICA</t>
  </si>
  <si>
    <t>Remesa SS.ECONOMÍA DPS-PROG.13</t>
  </si>
  <si>
    <t>200286098</t>
  </si>
  <si>
    <t>SUBSECRETARIA DE ECONOMIA</t>
  </si>
  <si>
    <t>Fic-Ciencia y Tecnología</t>
  </si>
  <si>
    <t>23IAT-246202</t>
  </si>
  <si>
    <t>200286184</t>
  </si>
  <si>
    <t>Levita Magnetics International SpA</t>
  </si>
  <si>
    <t xml:space="preserve">24CVC-265029 </t>
  </si>
  <si>
    <t>200286348</t>
  </si>
  <si>
    <t>INVESTIGACIONES Y DATOS SPA</t>
  </si>
  <si>
    <t>Fic-Emprendimiento</t>
  </si>
  <si>
    <t>24CVI-264582</t>
  </si>
  <si>
    <t>200286232</t>
  </si>
  <si>
    <t>NATURAL RESPONSE S.A.</t>
  </si>
  <si>
    <t>24CYE2-266845</t>
  </si>
  <si>
    <t>200286166</t>
  </si>
  <si>
    <t>GREEN POWER CONSULTING SPA</t>
  </si>
  <si>
    <t>24CYE-256323</t>
  </si>
  <si>
    <t>200286291</t>
  </si>
  <si>
    <t>COMERCIALIZADORA BIGU SPA</t>
  </si>
  <si>
    <t xml:space="preserve">24CYE-256338 </t>
  </si>
  <si>
    <t>200286301</t>
  </si>
  <si>
    <t>SMARTMINING SPA</t>
  </si>
  <si>
    <t xml:space="preserve">24CYE-256361 </t>
  </si>
  <si>
    <t>200286313</t>
  </si>
  <si>
    <t>SISTEMAS TECNOLÓGICOS</t>
  </si>
  <si>
    <t xml:space="preserve">24CYE-256382 </t>
  </si>
  <si>
    <t>200286299</t>
  </si>
  <si>
    <t>X-ANALYTICS SPA</t>
  </si>
  <si>
    <t xml:space="preserve">24CYE-256390 </t>
  </si>
  <si>
    <t>200286278</t>
  </si>
  <si>
    <t>Sociedad de Investigación Desarroll</t>
  </si>
  <si>
    <t>24CYE-256395</t>
  </si>
  <si>
    <t>200286283</t>
  </si>
  <si>
    <t>FRANKLES SPA</t>
  </si>
  <si>
    <t>24CYE-256417</t>
  </si>
  <si>
    <t>200286276</t>
  </si>
  <si>
    <t>NEUROTECH SPA</t>
  </si>
  <si>
    <t xml:space="preserve">24CYE-256477 </t>
  </si>
  <si>
    <t>200286285</t>
  </si>
  <si>
    <t>GEOINNOVA CONSULTORES LIMITADA</t>
  </si>
  <si>
    <t>24CYE-256501</t>
  </si>
  <si>
    <t>200286288</t>
  </si>
  <si>
    <t>IDEVAC SPA</t>
  </si>
  <si>
    <t xml:space="preserve">24CYE-256509 </t>
  </si>
  <si>
    <t>200286314</t>
  </si>
  <si>
    <t>ABI FOODS SPA</t>
  </si>
  <si>
    <t>24CYE-256512</t>
  </si>
  <si>
    <t>200286311</t>
  </si>
  <si>
    <t>ATER-PRODUCTOS,VENTA Y EXPORTACIÓN</t>
  </si>
  <si>
    <t>24CYE-256525</t>
  </si>
  <si>
    <t>200286275</t>
  </si>
  <si>
    <t>JUNNGLA SPA</t>
  </si>
  <si>
    <t>24CYE-256542</t>
  </si>
  <si>
    <t>200286281</t>
  </si>
  <si>
    <t>EXACTA BIOSCIENCE SPA</t>
  </si>
  <si>
    <t xml:space="preserve">24CYE-256545 </t>
  </si>
  <si>
    <t>200286309</t>
  </si>
  <si>
    <t>24CYE-256546</t>
  </si>
  <si>
    <t>200286303</t>
  </si>
  <si>
    <t>WILLENBRINCK Y COMPANIA LIMITADA</t>
  </si>
  <si>
    <t>24CYE-256549</t>
  </si>
  <si>
    <t>200286289</t>
  </si>
  <si>
    <t>SERVICIOS DE CAPACITACION ONLINE Y</t>
  </si>
  <si>
    <t>Informe Trimestral</t>
  </si>
  <si>
    <t>Enero - marzo 2026</t>
  </si>
  <si>
    <t>ARTÍCULO 57, LEY 21.796</t>
  </si>
  <si>
    <t>CORPORACION DE FOMENTO DE LA PRODUCCIÓN</t>
  </si>
  <si>
    <t>Presupuesto Comprometido  en $</t>
  </si>
  <si>
    <t>Presupuesto Ejecutado en $</t>
  </si>
  <si>
    <t>Mantener funcionamiento de gobernanza incluyendo nuevos actores, explorar potencial de H2V y derivados, establecer estrategia de comunicaciones, propiciar el apalancamiento de recursos, articular actores para iniciativas específicas de la hoja de ruta, actualizar la hoja de ruta del programa.</t>
  </si>
  <si>
    <t>30%, según programa</t>
  </si>
  <si>
    <t>Ampliación de instancias de diálogo que permitan conciliar una hoja de ruta actualizada, que sea coherente con las condiciones nacionale e internacionales efectivas.</t>
  </si>
  <si>
    <t>Contratación de consultora especializada en generación de hojas de ruta, y avance efectivo en los úlitmos meses.</t>
  </si>
  <si>
    <t>sin dificultades</t>
  </si>
  <si>
    <t>No se han detectado dificultades</t>
  </si>
  <si>
    <t>No aplica</t>
  </si>
  <si>
    <t>DPS</t>
  </si>
  <si>
    <t>Financiar y fortalecer el desarrollo de las micro y pequeñas empresas, mediante la implementación de programas de fomento productivo, emprendimiento y asociatividad, que permitan mejorar la competitividad, apoyar la creación y consolidación de negocios, y facilitar el acceso a financiamiento y servicios de apoyo empresarial.</t>
  </si>
  <si>
    <t>Financiar e implementar iniciativas orientadas al desarrollo productivo sostenible, mediante la articulación interinstitucional y el fortalecimiento de políticas, programas e instrumentos que promuevan la sostenibilidad económica, ambiental y social, a través de la coordinación de servicios públicos y la ejecución de recursos destinados a estudios, programas, asistencia técnica y acciones estratégicas definidas por la Secretaría Ejecutiva.</t>
  </si>
  <si>
    <t>En el proceso de formalización, tiempos extensos de espera de revisión por Contraloría respecto del convenio.</t>
  </si>
  <si>
    <t>Sin medidas, debido a que se depende de un tercero</t>
  </si>
  <si>
    <t>No Aplica</t>
  </si>
  <si>
    <t>Objetivo: Iniciar ventas de mi producto o servicio (validar comercialmente)
Resultados: Durante la ejecución del proyecto se espera validar técnica y comercialmente la solución en Antofagasta, logrando al menos 12 vehículos activos y captar 20 empresas anunciantes en un año. Esto permitirá alcanzar la masa crítica mínima para operar y proyectar la escalabilidad del modelo, con miras a levantar inversión y replicar en otras ciudades.</t>
  </si>
  <si>
    <t>No se han presentado dificultades</t>
  </si>
  <si>
    <t>Objetivo: Desarrollar el prototipo de mi producto o servicio. Resultados: piloto implementado. Resultados: Implementar el software en 2 restaurantes reales con contratos firmados, que operen activamente con el sistema durante el periodo de pilotaje. Estos pilotos permitirán validar el modelo de ingresos híbrido, probar todas las funcionalidades clave y, sobre todo,generar datos reales que alimenten y mejoren el desempeño de la inteligencia artificial en sus recomendaciones de compra mediante decisiones multicriterio (MCDM).</t>
  </si>
  <si>
    <t>Desfases en períodos de pago a beneficiario atendido, por demora de este último en obtención de garantía para USQAI-UCN y disponibilidad presupuestaria en Corfo año 2026. Cierre de caja de UCN en período de vacaciones, limitando curse de operaciones  y consecuente transferenecia a beneficiario final. Cambio de profesionales en Patrocinador USQAI-UCN, y consecuentes atrasos por reposición de cargos.</t>
  </si>
  <si>
    <t xml:space="preserve">Seguimiento a procesos de pago y ejecución. Orientación en procesos a ejecutiva de patrocinador. </t>
  </si>
  <si>
    <t>Objetivo: Desarrollar el prototipo de mi producto o servicio. Resultados: piloto implementado. Concretar al menos una venta del sistema a un edificio residencial y contar con dos edificios adicionales interesados mediante estudios preliminares. Material de apoyo como fichas técnicas, caso piloto documentado y simulador de ahorro.</t>
  </si>
  <si>
    <t>según programa</t>
  </si>
  <si>
    <t>Acompañar mediante servicios asociativos especializados a emprendedores con potencial dinámico de la región de Aysén</t>
  </si>
  <si>
    <t>Fortalecer y visibilizar el ecosistema regional de innovación marítimo-portuaria mediante el evento Ocean Summit 2026, articulando ciencia, emprendimiento y empresa para difundir soluciones tecnológicas sostenibles vinculadas a la economía azul. La iniciativa, enmarcada en el pilar Laboratorio Azul de la estrategia BluePort, busca acelerar la generación de conocimiento aplicado, promover nuevos emprendimientos e inversiones en innovación oceánica y fortalecer la competitividad económica de la Región de Valparaíso.</t>
  </si>
  <si>
    <t>Promover el intercambio de conocimientos, la colaboración y la adopción de prácticas innovadoras que fortalecen la sostenibilidad empresarial frente a los desafíos del cambio climático y el relacionamiento comunitario en la Región del Biobío, poniendo en valor los servicios ecosistémicos y los esfuerzos por avanzar en desarrollo territorial con equidad de género y reducción de riesgos de desastres.</t>
  </si>
  <si>
    <t>Desarrollar un programa integral de transferencia de conocimiento, metodologías y buenas prácticas para fortalecer la sofisticación del enoturismo de exportación de la región del Biobío, mediante la realización de un Seminario Internacional, una Feria de enoturismo y una Rueda de Negocios. Estas actividades permitirán acelerar la adopción de aprendizajes clave y tendencias globales en la industria, dirigidas a emprendedores y empresarios de la cadena de valor del enoturismo regional. El programa contará con la participación de destacados expositores internacionales de la Alianza del Pacífico.</t>
  </si>
  <si>
    <t>Implementar un modelo de gestión territorial que fortalezca la competitividad y sostenibilidad de la cadena de valor de la industria pesquera y acuícola de la Región de Atacama, mediante la incorporación de agregación de valor a los productos del mar, facilitando su posicionamiento en mercados de mayor valor.</t>
  </si>
  <si>
    <t>Desarrollar el protocolo sociocultural de Corfo para Editorial NIFAM, identificando, validando y estructurando su propuesta cultural y productiva, a través de un trabajo participativo con la comunidad Aymara y Quechua, con el fin de fortalecer su modelo editorial bilingüe y asegurar su pertinencia cultural, viabilidad económica y capacidad de acceder a futuros fondos de financiamiento.</t>
  </si>
  <si>
    <t>Seleccionar y registrar una nueva variedad poliploide de maqui tolerante a la sequía, con mejores características organolépticas y contenidos de polifenoles en su fruta.</t>
  </si>
  <si>
    <t>Desarrollar un pipeline para la identificación e interpretación de cambios en el microbioma de muestras que permita generar recomendaciones de salud preventiva personalizadas enfocadas en obesidad, utilizando patrones de referencia específicos para la población chilena. </t>
  </si>
  <si>
    <t>Desarrollar y validar técnica y comercialmente un sistema de predicción de nube de polvo en puntos de descarga por LHD y generación de nubes pulverizadas de agua para un riego inteligente integrado en en los puntos de extracción y traspaso de minería subterránea con el objetivo de predecir, controlar y mitigar el material en suspensión, basado en un modelo de predicción de polvo “Mine Spotter” para evitar demoras en el proceso productivo, generando una reducción del nivel de material particulado el aire  del +70% y contribuyendo al cuidado de la salud de las personas y la continuidad operacional en la faena. </t>
  </si>
  <si>
    <t>Implementar un sistema de inyección de nanoburbujas de oxígeno a la solución de refino en la lixiviación en pilas de cobre para aumentar la recuperación de minerales sulfurados.</t>
  </si>
  <si>
    <t>Contribuir a mejorar las capacidades de innovación y adaptación frente a escenarios de crisis climáticas en beneficiarios del sector agrofrutícola, a través de la difusión e implementación de un modelo de gestión integrado de tecnoligías y prácticas de producción sostenible, apropiadas y resilientes, que les permitiran ser incorporadas en sus sistemas de producción  para un mejor manejo y toma de decisiones en condiciones de incertidumbre productiva.</t>
  </si>
  <si>
    <t>Desarrollar una nueva tecnología de recuperación de aguas de rechazo del proceso de desalación por osmosis inversa basado en principios de electrocoagulación con corriente alterna.  Nuestra tecnología es capaz de separar sólidos disueltos en líquidos, utilizando el principio de electrocoagulación, aplicándose con ciclos de trabajo basados en corriente alterna. Si bien ha sido exitosa en varias matrices complejas (aguas mineras), su aplicación en aguas de rechazo implica que haya múltiples parámetros de operación a determinar. La obtención de un rango de valores de estos parámetros de operación permitirá por una parte aprovechar la energía ya consumida en la extracción de agua de mar, y reconvertir lo que antes era un desecho, en recurso disponible para otros usos, riego, industrial, etc y determinar un uso de las sales con potencial de ser comercializadas dependiendo de sus contenidos.</t>
  </si>
  <si>
    <t>Desarrollar un prototipo de una cámara laparoscópica que permita disminuir el número de incisiones necesarias para realizar procedimientos mini- invasivos, integrada a la plataforma robótica quirúrgica de Levita Magnetics, validando su uso en entorno relevante, con el fin de recoger datos que demuestren su seguridad y eficacia para obtener una futura aprobación por parte de la FDA y su utilización en la práctica clínica.</t>
  </si>
  <si>
    <t>Investigación y desarrollo de un sistema de identificación espacial de obras de edificación nuevas, y clasificación de estado de avance de acuerdo a análisis de imágenes satelitales e inteligencia artificial, alojado en la plataforma Baudata; mediante la investigación y caracterización de datos de imágenes satelitales; el desarrollo de una herramienta de definición de estado de avance de obra y de identificación de obra nueva (obra ha iniciado o obra no ha iniciado); la validación del sistema técnicamente en entorno controlado y en ambiente real con clientes; con la finalidad de lograr la habilitación de herramientas de predicción de avance de obra inmobiliaria y de polos inmobiliarios y el empaquetamiento tecnológico de la plataforma para pasar a producción y su libre comercialización.</t>
  </si>
  <si>
    <t>Optimizar y validar un método de producción de materia prima sostenible y escalable basado en plantaciones de ultra alta densidad de una selección clonal de quillay con un alto contenido de los componentes de la nueva fracción de saponina FR-Adj, seguido de su cosecha después de al menos un año de cultivo. El objetivo se enmarca en la producción sostenible con énfasis en el desarrollo de un sistema de producción inteligente de materia prima de alta calidad para la fabricación de ingredientes farmacéuticos de alto valor agregado, el cual no dependa de la intervención del bosque nativo de la Zona Central de Chile. Se pretende maximizar el aprovechamiento de la materia prima producida (mediante el uso de todas las plantas cultivadas, sin selección adicional) para masificar la producción de FR-Adj en el corto/mediano plazo y sentar las bases para aumentar la oferta de nuevos adyuvantes de amplio acceso disponibles en el mercado mundial.</t>
  </si>
  <si>
    <t>Consolidar y expandir comercialmente en el mercado nacional nuestro producto Power Intelligence mediante el desarrollo y ejecución de planes de escalamiento, comercial, de marketing y difusión dirigidos a clientes eléctricos industriales no regulados (cliente libres en zonas de empresas distribuidoras), con el objetivo de incrementar las ventas actuales de PWI en un 50%.</t>
  </si>
  <si>
    <t>Introducir al mercado y escalar comercialmente los productos de BIGU en Chile y Estados Unidos, a través de una estrategia en nuevos canales de venta; una estrategia de marketing y comercialización digital y física en Chile; y una estrategia de marketing y comercialización para EEUU; logrando acuerdos comerciales, aumentando las ventas de manera significativa, permitiendo escalar en el mercado chileno y penetrar en Estados Unidos mediante exportaciones con al menos un cliente en este mercado.</t>
  </si>
  <si>
    <t>Posicionar de manera sólida y sostenible nuestra empresa en los mercados de Chile, Perú, Brasil y México mediante una estrategia integral que abarque desde la protección legal y tecnológica hasta la consolidación operativa y financiera, permitiendo un crecimiento sostenido y exitoso en la región.</t>
  </si>
  <si>
    <t>Mejorar el actual TTC SCAN para cumplir los requerimientos de los distintos sectores productivos con un mejorado producto de base tecnológica que utiliza cámaras estereoscópicas, láser LIDAR e IA, para así escalar en el mercado nacional e introducirlo en el mercado internacional. </t>
  </si>
  <si>
    <t>Consolidar y expandir comercialmente la Plataforma X-Analytic en Latam. A través de la ejecución de un plan comercial para su consolidación comercial en Chile y Perú, y expansión a Colombia y México, que aborda su empaquetamiento comercial de producto, difusión de los resultados obtenidos del trabajo en investigación y desarrollo en eventos técnicos de la industria, ejecución de un plan de marketing y el desarrollo de pilotos/pruebas de campo del uso en faenas mineras.</t>
  </si>
  <si>
    <t>Consolidar la capacidad productiva y expandir comercialmente selecciones Maulinas de avellano europeo de alta productividad (de la región del Maule), propagadas mediante tecnología BT-BOOSTER de SynergiaBio, protegiendo la propiedad intelectual de las selecciones y la tecnología empleada</t>
  </si>
  <si>
    <t>Escalar comercial y productivamente Drinkless, nueva generación de bebidas de fantasía  basadas en ingredientes 100% naturales inéditos a través de plataformas digitales ecommerce y retail a nivel nacional para promover la salud y bienestar de la población mediante bebidas de bajo aporte calórico y rotuladas como buena fuente de fibra.</t>
  </si>
  <si>
    <t>Escalar la producción y comercialización del dispositivo SmartFES, asegurando su calidad y eficacia en línea con los procedimientos de la certificación ISO y la adaptación a las necesidades específicas de los mercados objetivo, para consolidarlo como dispositivo médico en el ámbito de la rehabilitación neurológica en Chile y Latinoamérica.</t>
  </si>
  <si>
    <t>El objetivo general de proyecto comercializar una solución de modelamiento geológico estocástico innovadora y altamente eficiente, dirigida a la industria minera y energética, con el fin de mejorar la precisión en la caracterización de la subsuperficie terrestre y optimizar la toma de decisiones en la exploración y explotación de recursos naturales</t>
  </si>
  <si>
    <t>Validar y empaquetar comercialmente IDE-SHOT: Sistema robótico biométrico para la inyeccion masiva, inteligente y continua de peces, y consolidar su puesta en el mercado nacional así como la expansión al mercado internacional, disminuyendo la intervención humana en el proceso, asegurando así una mayor eficiencia en cuanto a seguridad, reproducibilidad y precisión del procedimiento.</t>
  </si>
  <si>
    <t>Escalar comercial y productivamente a nivel internacional, con foco en el mercado norteamericano, la premezcla sustituto de carne en polvo MyFoods posterior a su validación técnica y de escala productiva en Chile.</t>
  </si>
  <si>
    <t>Establecer y desarrollar estrategías para expandir la línea de productos desarrollados por la empresa hacia Chile continental y delinear un plan de internacionalización para desembarcar en nuevos mercados.Capitalizar la experiencia actual para el despliegue de acciones comerciales, resaltando los atributos de origen, identidad y calidad; para incrementar ventas, generar valor social, ambiental y económico, y construir relaciones sólidas abriendo mercados a futuros desarrollos de la empresa.</t>
  </si>
  <si>
    <t>Escalar comercialmente Tokeni, un CORE modular de diseño de transacciones financieras para las billeteras digitales, en LATAM y el Caribe. Evaluando y priorizando el o los países cuya necesidad de solución los hace más atractivos comercialmente, con el objetivo de garantizar la eficiencia, accesibilidad y seguridad del uso de billeteras digitales, promoviendo una mayor inclusión financiera y avanzar en la digitalización de la economía en la región</t>
  </si>
  <si>
    <t>Establecer una alianza comercial con al menos un distribuidor de alcance internacional para lanzar FitoRoot® en uno de los mercados agrícolas atractivos de América, tales como Brasil, Estados Unidos, México entre otros, en conjunto con la iniciación del proceso regulatorio pertinente. Esto requiere además una proceso de optimización productiva que asegure la rentabilidad del negocio a escala y la promoción de la marca Exacta Bioscience como referente en el desarrollo de productos biológicos.</t>
  </si>
  <si>
    <t>Escalar y empaquetar Keep Mining para la industria minera, con el propósito de consolidar su uso a nivel nacional e internacional en países como Chile, Perú, Australia y otros. Generar nuevas ventas a través de mejoras del sistema, para llevarlo a estándares internacionales, los cuales son requeridos en estos nuevos mercados y diferentes tipos de culturas organizacionales a nivel de usuarios.</t>
  </si>
  <si>
    <t>Validar y empaquetar comercialmente la Plataforma ciberfísica avanzada con IA para mantenimiento predictivo y detección anomalías estructurales en mallas harnero consolidando la operacion en el mercado minero de Chile con expansión al mercado peruano, asegurando que el sistema sea técnicamente viable y eficiente para su uso, aportando a la eficiencia operativa y la rentabilidad en el sector minero a través de la innovación tecnológica.</t>
  </si>
  <si>
    <t>Escalar comercialmente las ventas de Lifebox Power Skill Platform, a través de la ejecución de una estrategia de marketing digital y física, el diseño y ejecución de una estrategia comercial nacional e internacional (Centroamérica), en empresas medianas y grandes de estos mercados que necesiten desarrollo de power skills de sus colaboradores; con la finalidad de aumentar significativamente en clientes y usuarios y lograr la primera internacionalización de Lifebox PSP.</t>
  </si>
  <si>
    <t>25CREFOR-307550</t>
  </si>
  <si>
    <t>Diseñar y validar un modelo de gestión territorial focalizado en la cadena de valor logística de la comuna de Huechuraba, que permita aumentar la competitividad de las empresas del territorio a través del fortalecimiento y retención del capital humano, la adopción de tecnologías habilitantes, la digitalización de procesos y el desarrollo de capacidades de innovación con enfoque en prácticas logísticas sostenibles. Asimismo, se busca generar nuevas oportunidades de negocio y promover encadenamientos productivos que impulsen la economía local.
Objetivos específicos:
1.Levantar y validar información que permita identificar brechas y oportunidades de la cadena de valor, incorporando el enfoque de género.
2. Caracterizar y describir las cadenas de valor y sus actores relevantes.
3. Levantar, validar y priorizar una cartera de iniciativas de escalamiento competitivo.
4. Diseñar y validar una estrategia de trabajo y un modelo de gestión territorial, que considere una propuesta de Organización y Gobernanza.
Resultados Esperados:
Informe con levantamiento y validación de información secundaria y primaria de la logística de la comuna de Huechuraba.
Informe de caracterización, análisis y validación de la cadena de valor actual en el territorio como la esperada, con énfasis en empresas lideradas por mujeres.
Mapeo de Actores de la Cadena de Valor, con énfasis en organizaciones lideradas por mujeres.
Informe que identifique Socios Estratégicos para el Proyecto (Gobernanza), considerando paridad de género.
Informe que identifique línea base y valide las brechas de competitividad y asociatividad del sector, tomando en consideración brechas de género. 
Informe con identificación y validación de la cartera de iniciativas de escalamiento competitivo de corto y mediano plazo.
Informe que detalle la validación de hipótesis y su proceso.
Informe con un modelo de gestión territorial.
Informe con la validación de modelo de gestión territorial con los actores participantes del Proyecto.</t>
  </si>
  <si>
    <t>Fortalecer el seguimiento del APL. Se espera capacitar a los trabajadores de las 19 empresas y 32 instalaciones adheridas, desarrollar las asesorías técnicas para la realización de los planes de gestión energética, agua dulce, reciclaje y huella de carbono y consolidar la gobernanza del acuerdo, a través de un comité de sostenibilidad operativo</t>
  </si>
  <si>
    <t>Elaborar el estudio de impacto del APL y las auditorias finales externas en 23 instalaciones adheridas. Se espera contar la certificación del 100% de las empresas y un estudio con los beneficios sociales y privados del acuerdo</t>
  </si>
  <si>
    <t xml:space="preserve">El monto pagado corresponde a actividades ya realizadas (se pagó contra rendición) por lo que no presentaron dificultades en la implementación. El proyecto ya cuenta con el informe final aprobado técnica y financieramente. </t>
  </si>
  <si>
    <t>Sin dificultades detectadas en el seguimiento técnico, aun no se hace entrega de la rendición tecnica y financiera del proyecto</t>
  </si>
  <si>
    <t>Se detectaron observaciones en las etapas 1 y 2 del protocolo sociocultural, relacionadas con actividades de ejecución que deben ser subsanadas.</t>
  </si>
  <si>
    <t>Se solicitó una ampliación del plazo de ejecución, extendiéndose la entrega del informe final.</t>
  </si>
  <si>
    <t>Asegurar la correcta, eficiente y oportuna ejecución del pago de subsidios a las primas de seguros agrícolas, mediante un sistema de mandatos que permita la imputación directa de dichos subsidios por parte de las compañías de seguros, facilitando el acceso y continuidad de la cobertura para los agricultores beneficiario.</t>
  </si>
  <si>
    <t>Los programas de cobertura tienen como objetivo facilitar el acceso al financiamiento de las empresas, especialmente, de Micro, Pequeñas y Medianas Empresas (Mipymes), a través del otorgamiento de coberturas a financiamientos que otorgan intermediarios financieros bancarios y no bancarios. 
Como resultado se espera que empresas con alto potencial, pero con limitaciones de historial financiero o garantías reales, puedan concretar proyectos de inversión o capital de 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</si>
</sst>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0"/>
      <name val="Aptos Narrow"/>
      <family val="2"/>
      <scheme val="minor"/>
    </font>
    <font>
      <b/>
      <sz val="14"/>
      <color rgb="FF0070C0"/>
      <name val="Aptos Narrow"/>
      <family val="2"/>
      <scheme val="minor"/>
    </font>
    <font>
      <b/>
      <sz val="14"/>
      <name val="Aptos Narrow"/>
      <family val="2"/>
      <scheme val="minor"/>
    </font>
    <font>
      <b/>
      <sz val="16"/>
      <name val="Aptos Narrow"/>
      <family val="2"/>
      <scheme val="minor"/>
    </font>
    <font>
      <sz val="10"/>
      <color theme="1"/>
      <name val="Aptos Narrow"/>
      <family val="2"/>
      <scheme val="minor"/>
    </font>
    <font>
      <sz val="11"/>
      <color theme="1"/>
      <name val="Aptos Narrow"/>
      <family val="2"/>
      <scheme val="minor"/>
    </font>
  </fonts>
  <fills count="3">
    <fill>
      <patternFill patternType="none"/>
    </fill>
    <fill>
      <patternFill patternType="gray125"/>
    </fill>
    <fill>
      <patternFill patternType="solid">
        <fgColor theme="3" tint="0.499984740745262"/>
        <bgColor indexed="64"/>
      </patternFill>
    </fill>
  </fills>
  <borders count="5">
    <border>
      <left/>
      <right/>
      <top/>
      <bottom/>
      <diagonal/>
    </border>
    <border>
      <left style="thin">
        <color theme="3" tint="0.249977111117893"/>
      </left>
      <right style="thin">
        <color theme="3" tint="0.249977111117893"/>
      </right>
      <top style="thin">
        <color theme="3" tint="0.249977111117893"/>
      </top>
      <bottom style="thin">
        <color theme="3" tint="0.249977111117893"/>
      </bottom>
      <diagonal/>
    </border>
    <border>
      <left style="thin">
        <color theme="3" tint="0.249977111117893"/>
      </left>
      <right style="thin">
        <color theme="3" tint="0.249977111117893"/>
      </right>
      <top style="thin">
        <color theme="3" tint="0.249977111117893"/>
      </top>
      <bottom/>
      <diagonal/>
    </border>
    <border>
      <left style="thin">
        <color theme="3" tint="0.249977111117893"/>
      </left>
      <right style="thin">
        <color theme="3" tint="0.249977111117893"/>
      </right>
      <top/>
      <bottom/>
      <diagonal/>
    </border>
    <border>
      <left style="thin">
        <color theme="3" tint="0.249977111117893"/>
      </left>
      <right style="thin">
        <color theme="3" tint="0.249977111117893"/>
      </right>
      <top/>
      <bottom style="thin">
        <color theme="3" tint="0.249977111117893"/>
      </bottom>
      <diagonal/>
    </border>
  </borders>
  <cellStyleXfs count="2">
    <xf numFmtId="0" fontId="0" fillId="0" borderId="0"/>
    <xf numFmtId="9" fontId="6" fillId="0" borderId="0" applyFont="0" applyFill="0" applyBorder="0" applyAlignment="0" applyProtection="0"/>
  </cellStyleXfs>
  <cellXfs count="48">
    <xf numFmtId="0" fontId="0" fillId="0" borderId="0" xfId="0"/>
    <xf numFmtId="0" fontId="1" fillId="2" borderId="1" xfId="0" applyFont="1" applyFill="1" applyBorder="1" applyAlignment="1">
      <alignment horizontal="center" vertical="center" wrapText="1"/>
    </xf>
    <xf numFmtId="0" fontId="0" fillId="0" borderId="1" xfId="0" applyBorder="1" applyAlignment="1">
      <alignment horizontal="left" vertical="center"/>
    </xf>
    <xf numFmtId="3" fontId="0" fillId="0" borderId="1" xfId="0" applyNumberFormat="1" applyBorder="1" applyAlignment="1">
      <alignment horizontal="right" vertical="center"/>
    </xf>
    <xf numFmtId="0" fontId="2" fillId="0" borderId="0" xfId="0" applyFont="1" applyAlignment="1">
      <alignment vertical="center"/>
    </xf>
    <xf numFmtId="0" fontId="0" fillId="0" borderId="2" xfId="0" applyBorder="1" applyAlignment="1">
      <alignment horizontal="left" vertical="center" wrapText="1"/>
    </xf>
    <xf numFmtId="0" fontId="0" fillId="0" borderId="1" xfId="0" applyBorder="1" applyAlignment="1">
      <alignment horizontal="left" vertical="center" wrapText="1"/>
    </xf>
    <xf numFmtId="9" fontId="0" fillId="0" borderId="0" xfId="1" applyFont="1"/>
    <xf numFmtId="9" fontId="0" fillId="0" borderId="0" xfId="0" applyNumberFormat="1"/>
    <xf numFmtId="10" fontId="0" fillId="0" borderId="1" xfId="1" applyNumberFormat="1" applyFont="1" applyBorder="1" applyAlignment="1">
      <alignment horizontal="center"/>
    </xf>
    <xf numFmtId="10" fontId="0" fillId="0" borderId="0" xfId="0" applyNumberFormat="1"/>
    <xf numFmtId="0" fontId="1" fillId="2" borderId="1" xfId="0" applyFont="1" applyFill="1" applyBorder="1" applyAlignment="1">
      <alignment horizontal="left" vertical="center" wrapText="1"/>
    </xf>
    <xf numFmtId="0" fontId="0" fillId="0" borderId="1" xfId="0" applyBorder="1" applyAlignment="1">
      <alignment horizontal="center" vertical="center"/>
    </xf>
    <xf numFmtId="3" fontId="0" fillId="0" borderId="0" xfId="0" applyNumberFormat="1"/>
    <xf numFmtId="9" fontId="0" fillId="0" borderId="2" xfId="0" applyNumberFormat="1" applyBorder="1" applyAlignment="1">
      <alignment horizontal="center" vertical="center" wrapText="1"/>
    </xf>
    <xf numFmtId="0" fontId="0" fillId="0" borderId="1" xfId="0" applyBorder="1" applyAlignment="1">
      <alignment horizontal="center" vertical="center" wrapText="1"/>
    </xf>
    <xf numFmtId="9" fontId="0" fillId="0" borderId="1" xfId="0" applyNumberFormat="1" applyBorder="1" applyAlignment="1">
      <alignment horizontal="center" vertical="center" wrapText="1"/>
    </xf>
    <xf numFmtId="9" fontId="0" fillId="0" borderId="1" xfId="1"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center" vertical="center"/>
    </xf>
    <xf numFmtId="9" fontId="0" fillId="0" borderId="2" xfId="0" applyNumberForma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1" xfId="0" applyBorder="1" applyAlignment="1">
      <alignment horizontal="left" vertical="center"/>
    </xf>
    <xf numFmtId="0" fontId="5" fillId="0" borderId="1" xfId="0" applyFont="1" applyBorder="1" applyAlignment="1">
      <alignment horizontal="left" vertical="center"/>
    </xf>
    <xf numFmtId="0" fontId="3" fillId="0" borderId="0" xfId="0" applyFont="1" applyAlignment="1">
      <alignment horizontal="center" vertical="center"/>
    </xf>
    <xf numFmtId="0" fontId="4" fillId="0" borderId="0" xfId="0" applyFont="1" applyAlignment="1">
      <alignment horizontal="center" vertical="center"/>
    </xf>
    <xf numFmtId="3" fontId="0" fillId="0" borderId="1" xfId="0" applyNumberFormat="1" applyBorder="1" applyAlignment="1">
      <alignment horizontal="righ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xf>
    <xf numFmtId="9" fontId="0" fillId="0" borderId="2" xfId="1" applyFont="1" applyBorder="1" applyAlignment="1">
      <alignment horizontal="center" vertical="center" wrapText="1"/>
    </xf>
    <xf numFmtId="9" fontId="0" fillId="0" borderId="4" xfId="1" applyFont="1" applyBorder="1" applyAlignment="1">
      <alignment horizontal="center" vertical="center" wrapText="1"/>
    </xf>
    <xf numFmtId="9" fontId="0" fillId="0" borderId="3" xfId="0" applyNumberFormat="1" applyBorder="1" applyAlignment="1">
      <alignment horizontal="center" vertical="center" wrapText="1"/>
    </xf>
    <xf numFmtId="9" fontId="0" fillId="0" borderId="4" xfId="0" applyNumberFormat="1" applyBorder="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9" fontId="0" fillId="0" borderId="3" xfId="1"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D46D2-1303-48E5-A88E-FC47D6C27686}">
  <sheetPr codeName="Hoja1"/>
  <dimension ref="B1:R105"/>
  <sheetViews>
    <sheetView showGridLines="0" tabSelected="1" zoomScale="80" zoomScaleNormal="80" workbookViewId="0">
      <pane ySplit="5" topLeftCell="A30" activePane="bottomLeft" state="frozen"/>
      <selection pane="bottomLeft" activeCell="J48" sqref="J48"/>
    </sheetView>
  </sheetViews>
  <sheetFormatPr baseColWidth="10" defaultRowHeight="15" x14ac:dyDescent="0.25"/>
  <cols>
    <col min="1" max="1" width="8.140625" customWidth="1"/>
    <col min="2" max="2" width="22.5703125" bestFit="1" customWidth="1"/>
    <col min="3" max="3" width="52.42578125" bestFit="1" customWidth="1"/>
    <col min="4" max="4" width="34.42578125" bestFit="1" customWidth="1"/>
    <col min="5" max="5" width="12.42578125" hidden="1" customWidth="1"/>
    <col min="6" max="6" width="14.7109375" bestFit="1" customWidth="1"/>
    <col min="7" max="7" width="14.140625" bestFit="1" customWidth="1"/>
    <col min="8" max="8" width="39.42578125" style="20" bestFit="1" customWidth="1"/>
    <col min="9" max="9" width="62.7109375" style="18" customWidth="1"/>
    <col min="10" max="10" width="27.5703125" style="19" customWidth="1"/>
    <col min="11" max="11" width="21.5703125" style="19" customWidth="1"/>
    <col min="12" max="12" width="34.140625" style="18" customWidth="1"/>
    <col min="13" max="13" width="25.7109375" style="18" customWidth="1"/>
    <col min="15" max="15" width="13.5703125" bestFit="1" customWidth="1"/>
  </cols>
  <sheetData>
    <row r="1" spans="2:18" ht="18.75" x14ac:dyDescent="0.25">
      <c r="B1" s="32" t="s">
        <v>219</v>
      </c>
      <c r="C1" s="32"/>
      <c r="D1" s="32"/>
      <c r="E1" s="32"/>
      <c r="F1" s="32"/>
      <c r="G1" s="32"/>
      <c r="H1" s="32"/>
      <c r="I1" s="32"/>
      <c r="J1" s="32"/>
      <c r="K1" s="32"/>
      <c r="L1" s="32"/>
      <c r="M1" s="32"/>
      <c r="N1" s="4"/>
      <c r="O1" s="4"/>
      <c r="P1" s="4"/>
      <c r="Q1" s="4"/>
      <c r="R1" s="4"/>
    </row>
    <row r="2" spans="2:18" ht="18.75" x14ac:dyDescent="0.25">
      <c r="B2" s="32" t="s">
        <v>218</v>
      </c>
      <c r="C2" s="32"/>
      <c r="D2" s="32"/>
      <c r="E2" s="32"/>
      <c r="F2" s="32"/>
      <c r="G2" s="32"/>
      <c r="H2" s="32"/>
      <c r="I2" s="32"/>
      <c r="J2" s="32"/>
      <c r="K2" s="32"/>
      <c r="L2" s="32"/>
      <c r="M2" s="32"/>
    </row>
    <row r="3" spans="2:18" ht="21" x14ac:dyDescent="0.25">
      <c r="B3" s="33" t="s">
        <v>216</v>
      </c>
      <c r="C3" s="33"/>
      <c r="D3" s="33"/>
      <c r="E3" s="33"/>
      <c r="F3" s="33"/>
      <c r="G3" s="33"/>
      <c r="H3" s="33" t="s">
        <v>217</v>
      </c>
      <c r="I3" s="33"/>
      <c r="J3" s="33"/>
      <c r="K3" s="33"/>
      <c r="L3" s="33"/>
      <c r="M3" s="33"/>
    </row>
    <row r="5" spans="2:18" ht="45" x14ac:dyDescent="0.25">
      <c r="B5" s="1" t="s">
        <v>0</v>
      </c>
      <c r="C5" s="1" t="s">
        <v>1</v>
      </c>
      <c r="D5" s="1" t="s">
        <v>2</v>
      </c>
      <c r="E5" s="1" t="s">
        <v>3</v>
      </c>
      <c r="F5" s="1" t="s">
        <v>220</v>
      </c>
      <c r="G5" s="1" t="s">
        <v>221</v>
      </c>
      <c r="H5" s="1" t="s">
        <v>4</v>
      </c>
      <c r="I5" s="11" t="s">
        <v>5</v>
      </c>
      <c r="J5" s="1" t="s">
        <v>6</v>
      </c>
      <c r="K5" s="1" t="s">
        <v>7</v>
      </c>
      <c r="L5" s="11" t="s">
        <v>8</v>
      </c>
      <c r="M5" s="11" t="s">
        <v>9</v>
      </c>
    </row>
    <row r="6" spans="2:18" ht="90" x14ac:dyDescent="0.25">
      <c r="B6" s="30" t="s">
        <v>10</v>
      </c>
      <c r="C6" s="30" t="s">
        <v>11</v>
      </c>
      <c r="D6" s="2" t="s">
        <v>12</v>
      </c>
      <c r="E6" s="2" t="s">
        <v>13</v>
      </c>
      <c r="F6" s="3">
        <v>16000000</v>
      </c>
      <c r="G6" s="3">
        <v>16000000</v>
      </c>
      <c r="H6" s="12" t="s">
        <v>14</v>
      </c>
      <c r="I6" s="6" t="s">
        <v>276</v>
      </c>
      <c r="J6" s="16">
        <v>0.1</v>
      </c>
      <c r="K6" s="17">
        <v>1</v>
      </c>
      <c r="L6" s="6" t="s">
        <v>227</v>
      </c>
      <c r="M6" s="6" t="s">
        <v>228</v>
      </c>
    </row>
    <row r="7" spans="2:18" ht="60" x14ac:dyDescent="0.25">
      <c r="B7" s="30"/>
      <c r="C7" s="30"/>
      <c r="D7" s="2" t="s">
        <v>15</v>
      </c>
      <c r="E7" s="2" t="s">
        <v>16</v>
      </c>
      <c r="F7" s="3">
        <v>13000000</v>
      </c>
      <c r="G7" s="3">
        <v>13000000</v>
      </c>
      <c r="H7" s="12" t="s">
        <v>17</v>
      </c>
      <c r="I7" s="6" t="s">
        <v>277</v>
      </c>
      <c r="J7" s="16">
        <v>0.5</v>
      </c>
      <c r="K7" s="17">
        <v>1</v>
      </c>
      <c r="L7" s="6" t="s">
        <v>227</v>
      </c>
      <c r="M7" s="6" t="s">
        <v>228</v>
      </c>
    </row>
    <row r="8" spans="2:18" ht="75" x14ac:dyDescent="0.25">
      <c r="B8" s="30"/>
      <c r="C8" s="2" t="s">
        <v>18</v>
      </c>
      <c r="D8" s="2" t="s">
        <v>19</v>
      </c>
      <c r="E8" s="2" t="s">
        <v>20</v>
      </c>
      <c r="F8" s="3">
        <v>337812893</v>
      </c>
      <c r="G8" s="3">
        <v>337812893</v>
      </c>
      <c r="H8" s="12" t="s">
        <v>21</v>
      </c>
      <c r="I8" s="6" t="s">
        <v>282</v>
      </c>
      <c r="J8" s="15" t="s">
        <v>228</v>
      </c>
      <c r="K8" s="17">
        <v>1</v>
      </c>
      <c r="L8" s="6" t="s">
        <v>228</v>
      </c>
      <c r="M8" s="6" t="s">
        <v>228</v>
      </c>
    </row>
    <row r="9" spans="2:18" ht="15" customHeight="1" x14ac:dyDescent="0.25">
      <c r="B9" s="30"/>
      <c r="C9" s="30" t="s">
        <v>22</v>
      </c>
      <c r="D9" s="24" t="s">
        <v>274</v>
      </c>
      <c r="E9" s="27" t="s">
        <v>23</v>
      </c>
      <c r="F9" s="3">
        <v>1000000</v>
      </c>
      <c r="G9" s="3">
        <v>800000</v>
      </c>
      <c r="H9" s="12" t="s">
        <v>24</v>
      </c>
      <c r="I9" s="24" t="s">
        <v>247</v>
      </c>
      <c r="J9" s="21">
        <v>0.6</v>
      </c>
      <c r="K9" s="40">
        <v>0.82</v>
      </c>
      <c r="L9" s="24" t="s">
        <v>280</v>
      </c>
      <c r="M9" s="24" t="s">
        <v>281</v>
      </c>
      <c r="O9" s="13"/>
      <c r="P9" s="13"/>
      <c r="Q9" s="7"/>
    </row>
    <row r="10" spans="2:18" x14ac:dyDescent="0.25">
      <c r="B10" s="30"/>
      <c r="C10" s="30"/>
      <c r="D10" s="25"/>
      <c r="E10" s="28"/>
      <c r="F10" s="34">
        <v>3500000</v>
      </c>
      <c r="G10" s="3">
        <v>700000</v>
      </c>
      <c r="H10" s="12" t="s">
        <v>24</v>
      </c>
      <c r="I10" s="25"/>
      <c r="J10" s="22"/>
      <c r="K10" s="47"/>
      <c r="L10" s="25"/>
      <c r="M10" s="25"/>
    </row>
    <row r="11" spans="2:18" x14ac:dyDescent="0.25">
      <c r="B11" s="30"/>
      <c r="C11" s="30"/>
      <c r="D11" s="25"/>
      <c r="E11" s="28"/>
      <c r="F11" s="34"/>
      <c r="G11" s="3">
        <v>2800000</v>
      </c>
      <c r="H11" s="12" t="s">
        <v>24</v>
      </c>
      <c r="I11" s="25"/>
      <c r="J11" s="22"/>
      <c r="K11" s="47"/>
      <c r="L11" s="25"/>
      <c r="M11" s="25"/>
    </row>
    <row r="12" spans="2:18" x14ac:dyDescent="0.25">
      <c r="B12" s="30"/>
      <c r="C12" s="30"/>
      <c r="D12" s="26"/>
      <c r="E12" s="29"/>
      <c r="F12" s="3">
        <v>1000000</v>
      </c>
      <c r="G12" s="3">
        <v>200000</v>
      </c>
      <c r="H12" s="12" t="s">
        <v>24</v>
      </c>
      <c r="I12" s="26"/>
      <c r="J12" s="23"/>
      <c r="K12" s="41"/>
      <c r="L12" s="26"/>
      <c r="M12" s="26"/>
    </row>
    <row r="13" spans="2:18" x14ac:dyDescent="0.25">
      <c r="B13" s="30"/>
      <c r="C13" s="30" t="s">
        <v>25</v>
      </c>
      <c r="D13" s="30" t="s">
        <v>26</v>
      </c>
      <c r="E13" s="30" t="s">
        <v>27</v>
      </c>
      <c r="F13" s="3">
        <v>1600000</v>
      </c>
      <c r="G13" s="3">
        <v>1600000</v>
      </c>
      <c r="H13" s="12" t="s">
        <v>28</v>
      </c>
      <c r="I13" s="24" t="s">
        <v>235</v>
      </c>
      <c r="J13" s="21">
        <v>0.35</v>
      </c>
      <c r="K13" s="21">
        <v>1</v>
      </c>
      <c r="L13" s="24" t="s">
        <v>236</v>
      </c>
      <c r="M13" s="24" t="s">
        <v>228</v>
      </c>
    </row>
    <row r="14" spans="2:18" x14ac:dyDescent="0.25">
      <c r="B14" s="30"/>
      <c r="C14" s="30"/>
      <c r="D14" s="30"/>
      <c r="E14" s="30"/>
      <c r="F14" s="3">
        <v>12000000</v>
      </c>
      <c r="G14" s="3">
        <v>12000000</v>
      </c>
      <c r="H14" s="12" t="s">
        <v>28</v>
      </c>
      <c r="I14" s="26"/>
      <c r="J14" s="23"/>
      <c r="K14" s="23"/>
      <c r="L14" s="26"/>
      <c r="M14" s="26"/>
    </row>
    <row r="15" spans="2:18" ht="195" x14ac:dyDescent="0.25">
      <c r="B15" s="30"/>
      <c r="C15" s="30"/>
      <c r="D15" s="2" t="s">
        <v>29</v>
      </c>
      <c r="E15" s="2" t="s">
        <v>30</v>
      </c>
      <c r="F15" s="3">
        <v>12000000</v>
      </c>
      <c r="G15" s="3">
        <v>12000000</v>
      </c>
      <c r="H15" s="12" t="s">
        <v>31</v>
      </c>
      <c r="I15" s="5" t="s">
        <v>237</v>
      </c>
      <c r="J15" s="14">
        <v>0.3</v>
      </c>
      <c r="K15" s="17">
        <v>1</v>
      </c>
      <c r="L15" s="5" t="s">
        <v>238</v>
      </c>
      <c r="M15" s="5" t="s">
        <v>239</v>
      </c>
    </row>
    <row r="16" spans="2:18" ht="195" x14ac:dyDescent="0.25">
      <c r="B16" s="30"/>
      <c r="C16" s="30"/>
      <c r="D16" s="2" t="s">
        <v>32</v>
      </c>
      <c r="E16" s="2" t="s">
        <v>33</v>
      </c>
      <c r="F16" s="3">
        <v>12000000</v>
      </c>
      <c r="G16" s="3">
        <v>12000000</v>
      </c>
      <c r="H16" s="12" t="s">
        <v>31</v>
      </c>
      <c r="I16" s="5" t="s">
        <v>240</v>
      </c>
      <c r="J16" s="14">
        <v>0.4</v>
      </c>
      <c r="K16" s="17">
        <v>1</v>
      </c>
      <c r="L16" s="5" t="s">
        <v>238</v>
      </c>
      <c r="M16" s="5" t="s">
        <v>239</v>
      </c>
    </row>
    <row r="17" spans="2:16" x14ac:dyDescent="0.25">
      <c r="B17" s="30"/>
      <c r="C17" s="30" t="s">
        <v>34</v>
      </c>
      <c r="D17" s="27" t="s">
        <v>35</v>
      </c>
      <c r="E17" s="27" t="s">
        <v>36</v>
      </c>
      <c r="F17" s="3">
        <v>11420000</v>
      </c>
      <c r="G17" s="3">
        <v>11420000</v>
      </c>
      <c r="H17" s="12" t="s">
        <v>37</v>
      </c>
      <c r="I17" s="24" t="s">
        <v>246</v>
      </c>
      <c r="J17" s="21">
        <v>0</v>
      </c>
      <c r="K17" s="21">
        <v>1</v>
      </c>
      <c r="L17" s="24" t="s">
        <v>226</v>
      </c>
      <c r="M17" s="24" t="s">
        <v>228</v>
      </c>
    </row>
    <row r="18" spans="2:16" x14ac:dyDescent="0.25">
      <c r="B18" s="30"/>
      <c r="C18" s="30"/>
      <c r="D18" s="28"/>
      <c r="E18" s="28"/>
      <c r="F18" s="3">
        <v>12000000</v>
      </c>
      <c r="G18" s="3">
        <v>12000000</v>
      </c>
      <c r="H18" s="12" t="s">
        <v>37</v>
      </c>
      <c r="I18" s="25"/>
      <c r="J18" s="22"/>
      <c r="K18" s="22"/>
      <c r="L18" s="25"/>
      <c r="M18" s="25"/>
    </row>
    <row r="19" spans="2:16" x14ac:dyDescent="0.25">
      <c r="B19" s="30"/>
      <c r="C19" s="30"/>
      <c r="D19" s="29"/>
      <c r="E19" s="29"/>
      <c r="F19" s="3">
        <v>1000000</v>
      </c>
      <c r="G19" s="3">
        <v>1000000</v>
      </c>
      <c r="H19" s="12" t="s">
        <v>37</v>
      </c>
      <c r="I19" s="26"/>
      <c r="J19" s="23"/>
      <c r="K19" s="23"/>
      <c r="L19" s="26"/>
      <c r="M19" s="26"/>
    </row>
    <row r="20" spans="2:16" ht="75" x14ac:dyDescent="0.25">
      <c r="B20" s="30"/>
      <c r="C20" s="2" t="s">
        <v>38</v>
      </c>
      <c r="D20" s="2" t="s">
        <v>39</v>
      </c>
      <c r="E20" s="2" t="s">
        <v>40</v>
      </c>
      <c r="F20" s="3">
        <v>147200000</v>
      </c>
      <c r="G20" s="3">
        <v>142400000</v>
      </c>
      <c r="H20" s="12" t="s">
        <v>28</v>
      </c>
      <c r="I20" s="6" t="s">
        <v>222</v>
      </c>
      <c r="J20" s="15" t="s">
        <v>223</v>
      </c>
      <c r="K20" s="17">
        <v>0.96739130434782605</v>
      </c>
      <c r="L20" s="6" t="s">
        <v>224</v>
      </c>
      <c r="M20" s="6" t="s">
        <v>225</v>
      </c>
    </row>
    <row r="21" spans="2:16" x14ac:dyDescent="0.25">
      <c r="B21" s="30"/>
      <c r="C21" s="30" t="s">
        <v>41</v>
      </c>
      <c r="D21" s="30" t="s">
        <v>42</v>
      </c>
      <c r="E21" s="30" t="s">
        <v>43</v>
      </c>
      <c r="F21" s="34">
        <v>4000000</v>
      </c>
      <c r="G21" s="3">
        <v>200000</v>
      </c>
      <c r="H21" s="12" t="s">
        <v>37</v>
      </c>
      <c r="I21" s="24" t="s">
        <v>275</v>
      </c>
      <c r="J21" s="21">
        <v>0.1</v>
      </c>
      <c r="K21" s="21">
        <v>0.2</v>
      </c>
      <c r="L21" s="24" t="s">
        <v>232</v>
      </c>
      <c r="M21" s="24" t="s">
        <v>233</v>
      </c>
      <c r="N21" s="13"/>
      <c r="O21" s="13"/>
      <c r="P21" s="7"/>
    </row>
    <row r="22" spans="2:16" x14ac:dyDescent="0.25">
      <c r="B22" s="30"/>
      <c r="C22" s="30"/>
      <c r="D22" s="30"/>
      <c r="E22" s="30"/>
      <c r="F22" s="34"/>
      <c r="G22" s="3">
        <v>2400000</v>
      </c>
      <c r="H22" s="12" t="s">
        <v>37</v>
      </c>
      <c r="I22" s="25"/>
      <c r="J22" s="22"/>
      <c r="K22" s="42"/>
      <c r="L22" s="25"/>
      <c r="M22" s="25"/>
    </row>
    <row r="23" spans="2:16" x14ac:dyDescent="0.25">
      <c r="B23" s="30"/>
      <c r="C23" s="30"/>
      <c r="D23" s="30"/>
      <c r="E23" s="30"/>
      <c r="F23" s="3">
        <v>20000000</v>
      </c>
      <c r="G23" s="3">
        <v>2200000</v>
      </c>
      <c r="H23" s="12" t="s">
        <v>37</v>
      </c>
      <c r="I23" s="26"/>
      <c r="J23" s="23"/>
      <c r="K23" s="43"/>
      <c r="L23" s="26"/>
      <c r="M23" s="26"/>
    </row>
    <row r="24" spans="2:16" ht="105" x14ac:dyDescent="0.25">
      <c r="B24" s="30"/>
      <c r="C24" s="30" t="s">
        <v>63</v>
      </c>
      <c r="D24" s="2" t="s">
        <v>64</v>
      </c>
      <c r="E24" s="2" t="s">
        <v>65</v>
      </c>
      <c r="F24" s="3">
        <v>13083287</v>
      </c>
      <c r="G24" s="3">
        <v>13083287</v>
      </c>
      <c r="H24" s="12" t="s">
        <v>66</v>
      </c>
      <c r="I24" s="6" t="s">
        <v>242</v>
      </c>
      <c r="J24" s="17">
        <v>1</v>
      </c>
      <c r="K24" s="17">
        <v>1</v>
      </c>
      <c r="L24" s="6" t="s">
        <v>278</v>
      </c>
      <c r="M24" s="6"/>
    </row>
    <row r="25" spans="2:16" ht="135" x14ac:dyDescent="0.25">
      <c r="B25" s="30"/>
      <c r="C25" s="30"/>
      <c r="D25" s="2" t="s">
        <v>67</v>
      </c>
      <c r="E25" s="2" t="s">
        <v>68</v>
      </c>
      <c r="F25" s="3">
        <v>50000000</v>
      </c>
      <c r="G25" s="3">
        <v>50000000</v>
      </c>
      <c r="H25" s="12" t="s">
        <v>69</v>
      </c>
      <c r="I25" s="6" t="s">
        <v>243</v>
      </c>
      <c r="J25" s="17">
        <v>0</v>
      </c>
      <c r="K25" s="17">
        <v>1</v>
      </c>
      <c r="L25" s="6" t="s">
        <v>279</v>
      </c>
      <c r="M25" s="6"/>
    </row>
    <row r="26" spans="2:16" ht="105" x14ac:dyDescent="0.25">
      <c r="B26" s="30"/>
      <c r="C26" s="30"/>
      <c r="D26" s="2" t="s">
        <v>70</v>
      </c>
      <c r="E26" s="2" t="s">
        <v>71</v>
      </c>
      <c r="F26" s="3">
        <v>46850000</v>
      </c>
      <c r="G26" s="3">
        <v>46850000</v>
      </c>
      <c r="H26" s="12" t="s">
        <v>72</v>
      </c>
      <c r="I26" s="6" t="s">
        <v>244</v>
      </c>
      <c r="J26" s="17">
        <v>0</v>
      </c>
      <c r="K26" s="17">
        <v>1</v>
      </c>
      <c r="L26" s="6" t="s">
        <v>279</v>
      </c>
      <c r="M26" s="6"/>
    </row>
    <row r="27" spans="2:16" ht="150" x14ac:dyDescent="0.25">
      <c r="B27" s="30"/>
      <c r="C27" s="30"/>
      <c r="D27" s="2" t="s">
        <v>73</v>
      </c>
      <c r="E27" s="2" t="s">
        <v>74</v>
      </c>
      <c r="F27" s="3">
        <v>50000000</v>
      </c>
      <c r="G27" s="3">
        <v>50000000</v>
      </c>
      <c r="H27" s="12" t="s">
        <v>75</v>
      </c>
      <c r="I27" s="6" t="s">
        <v>245</v>
      </c>
      <c r="J27" s="17">
        <v>0</v>
      </c>
      <c r="K27" s="17">
        <v>1</v>
      </c>
      <c r="L27" s="6" t="s">
        <v>279</v>
      </c>
      <c r="M27" s="6"/>
    </row>
    <row r="28" spans="2:16" x14ac:dyDescent="0.25">
      <c r="B28" s="30"/>
      <c r="C28" s="44" t="s">
        <v>76</v>
      </c>
      <c r="D28" s="30" t="s">
        <v>88</v>
      </c>
      <c r="E28" s="2" t="s">
        <v>89</v>
      </c>
      <c r="F28" s="3">
        <v>85395434</v>
      </c>
      <c r="G28" s="3">
        <v>85395434</v>
      </c>
      <c r="H28" s="12" t="s">
        <v>90</v>
      </c>
      <c r="I28" s="24" t="s">
        <v>283</v>
      </c>
      <c r="J28" s="15" t="s">
        <v>228</v>
      </c>
      <c r="K28" s="17">
        <v>1</v>
      </c>
      <c r="L28" s="6" t="s">
        <v>228</v>
      </c>
      <c r="M28" s="6" t="s">
        <v>228</v>
      </c>
    </row>
    <row r="29" spans="2:16" x14ac:dyDescent="0.25">
      <c r="B29" s="30"/>
      <c r="C29" s="45"/>
      <c r="D29" s="30"/>
      <c r="E29" s="2" t="s">
        <v>91</v>
      </c>
      <c r="F29" s="3">
        <v>17508846</v>
      </c>
      <c r="G29" s="3">
        <v>17508846</v>
      </c>
      <c r="H29" s="12" t="s">
        <v>92</v>
      </c>
      <c r="I29" s="25"/>
      <c r="J29" s="15" t="s">
        <v>228</v>
      </c>
      <c r="K29" s="17">
        <v>1</v>
      </c>
      <c r="L29" s="6" t="s">
        <v>228</v>
      </c>
      <c r="M29" s="6" t="s">
        <v>228</v>
      </c>
    </row>
    <row r="30" spans="2:16" x14ac:dyDescent="0.25">
      <c r="B30" s="30"/>
      <c r="C30" s="45"/>
      <c r="D30" s="30"/>
      <c r="E30" s="2" t="s">
        <v>93</v>
      </c>
      <c r="F30" s="3">
        <v>38803600</v>
      </c>
      <c r="G30" s="3">
        <v>38803600</v>
      </c>
      <c r="H30" s="12" t="s">
        <v>90</v>
      </c>
      <c r="I30" s="25"/>
      <c r="J30" s="15" t="s">
        <v>228</v>
      </c>
      <c r="K30" s="17">
        <v>1</v>
      </c>
      <c r="L30" s="6" t="s">
        <v>228</v>
      </c>
      <c r="M30" s="6" t="s">
        <v>228</v>
      </c>
    </row>
    <row r="31" spans="2:16" x14ac:dyDescent="0.25">
      <c r="B31" s="30"/>
      <c r="C31" s="45"/>
      <c r="D31" s="30" t="s">
        <v>94</v>
      </c>
      <c r="E31" s="2" t="s">
        <v>95</v>
      </c>
      <c r="F31" s="3">
        <v>34438800</v>
      </c>
      <c r="G31" s="3">
        <v>34438800</v>
      </c>
      <c r="H31" s="12" t="s">
        <v>86</v>
      </c>
      <c r="I31" s="25"/>
      <c r="J31" s="15" t="s">
        <v>228</v>
      </c>
      <c r="K31" s="17">
        <v>1</v>
      </c>
      <c r="L31" s="6" t="s">
        <v>228</v>
      </c>
      <c r="M31" s="6" t="s">
        <v>228</v>
      </c>
    </row>
    <row r="32" spans="2:16" x14ac:dyDescent="0.25">
      <c r="B32" s="30"/>
      <c r="C32" s="45"/>
      <c r="D32" s="30"/>
      <c r="E32" s="2" t="s">
        <v>96</v>
      </c>
      <c r="F32" s="3">
        <v>376431175</v>
      </c>
      <c r="G32" s="3">
        <v>376431175</v>
      </c>
      <c r="H32" s="12" t="s">
        <v>82</v>
      </c>
      <c r="I32" s="25"/>
      <c r="J32" s="15" t="s">
        <v>228</v>
      </c>
      <c r="K32" s="17">
        <v>1</v>
      </c>
      <c r="L32" s="6" t="s">
        <v>228</v>
      </c>
      <c r="M32" s="6" t="s">
        <v>228</v>
      </c>
    </row>
    <row r="33" spans="2:13" x14ac:dyDescent="0.25">
      <c r="B33" s="30"/>
      <c r="C33" s="45"/>
      <c r="D33" s="30" t="s">
        <v>97</v>
      </c>
      <c r="E33" s="2" t="s">
        <v>98</v>
      </c>
      <c r="F33" s="3">
        <v>44334659</v>
      </c>
      <c r="G33" s="3">
        <v>44334659</v>
      </c>
      <c r="H33" s="12" t="s">
        <v>77</v>
      </c>
      <c r="I33" s="25"/>
      <c r="J33" s="15" t="s">
        <v>228</v>
      </c>
      <c r="K33" s="17">
        <v>1</v>
      </c>
      <c r="L33" s="6" t="s">
        <v>228</v>
      </c>
      <c r="M33" s="6" t="s">
        <v>228</v>
      </c>
    </row>
    <row r="34" spans="2:13" x14ac:dyDescent="0.25">
      <c r="B34" s="30"/>
      <c r="C34" s="45"/>
      <c r="D34" s="30"/>
      <c r="E34" s="2" t="s">
        <v>99</v>
      </c>
      <c r="F34" s="3">
        <v>10898594</v>
      </c>
      <c r="G34" s="3">
        <v>10898594</v>
      </c>
      <c r="H34" s="12" t="s">
        <v>92</v>
      </c>
      <c r="I34" s="25"/>
      <c r="J34" s="15" t="s">
        <v>228</v>
      </c>
      <c r="K34" s="17">
        <v>1</v>
      </c>
      <c r="L34" s="6" t="s">
        <v>228</v>
      </c>
      <c r="M34" s="6" t="s">
        <v>228</v>
      </c>
    </row>
    <row r="35" spans="2:13" x14ac:dyDescent="0.25">
      <c r="B35" s="30"/>
      <c r="C35" s="45"/>
      <c r="D35" s="30"/>
      <c r="E35" s="2" t="s">
        <v>100</v>
      </c>
      <c r="F35" s="3">
        <v>365007785</v>
      </c>
      <c r="G35" s="3">
        <v>365007785</v>
      </c>
      <c r="H35" s="12" t="s">
        <v>82</v>
      </c>
      <c r="I35" s="25"/>
      <c r="J35" s="15" t="s">
        <v>228</v>
      </c>
      <c r="K35" s="17">
        <v>1</v>
      </c>
      <c r="L35" s="6" t="s">
        <v>228</v>
      </c>
      <c r="M35" s="6" t="s">
        <v>228</v>
      </c>
    </row>
    <row r="36" spans="2:13" x14ac:dyDescent="0.25">
      <c r="B36" s="30"/>
      <c r="C36" s="45"/>
      <c r="D36" s="30"/>
      <c r="E36" s="2" t="s">
        <v>101</v>
      </c>
      <c r="F36" s="3">
        <v>313603363</v>
      </c>
      <c r="G36" s="3">
        <v>313603363</v>
      </c>
      <c r="H36" s="12" t="s">
        <v>80</v>
      </c>
      <c r="I36" s="25"/>
      <c r="J36" s="15" t="s">
        <v>228</v>
      </c>
      <c r="K36" s="17">
        <v>1</v>
      </c>
      <c r="L36" s="6" t="s">
        <v>228</v>
      </c>
      <c r="M36" s="6" t="s">
        <v>228</v>
      </c>
    </row>
    <row r="37" spans="2:13" x14ac:dyDescent="0.25">
      <c r="B37" s="30"/>
      <c r="C37" s="45"/>
      <c r="D37" s="30"/>
      <c r="E37" s="2" t="s">
        <v>102</v>
      </c>
      <c r="F37" s="3">
        <v>416649584</v>
      </c>
      <c r="G37" s="3">
        <v>416649584</v>
      </c>
      <c r="H37" s="12" t="s">
        <v>79</v>
      </c>
      <c r="I37" s="25"/>
      <c r="J37" s="15" t="s">
        <v>228</v>
      </c>
      <c r="K37" s="17">
        <v>1</v>
      </c>
      <c r="L37" s="6" t="s">
        <v>228</v>
      </c>
      <c r="M37" s="6" t="s">
        <v>228</v>
      </c>
    </row>
    <row r="38" spans="2:13" x14ac:dyDescent="0.25">
      <c r="B38" s="30"/>
      <c r="C38" s="45"/>
      <c r="D38" s="30"/>
      <c r="E38" s="2" t="s">
        <v>103</v>
      </c>
      <c r="F38" s="3">
        <v>340542298</v>
      </c>
      <c r="G38" s="3">
        <v>340542298</v>
      </c>
      <c r="H38" s="12" t="s">
        <v>79</v>
      </c>
      <c r="I38" s="25"/>
      <c r="J38" s="15" t="s">
        <v>228</v>
      </c>
      <c r="K38" s="17">
        <v>1</v>
      </c>
      <c r="L38" s="6" t="s">
        <v>228</v>
      </c>
      <c r="M38" s="6" t="s">
        <v>228</v>
      </c>
    </row>
    <row r="39" spans="2:13" x14ac:dyDescent="0.25">
      <c r="B39" s="30"/>
      <c r="C39" s="45"/>
      <c r="D39" s="30"/>
      <c r="E39" s="2" t="s">
        <v>104</v>
      </c>
      <c r="F39" s="3">
        <v>18349012</v>
      </c>
      <c r="G39" s="3">
        <v>18349012</v>
      </c>
      <c r="H39" s="12" t="s">
        <v>79</v>
      </c>
      <c r="I39" s="25"/>
      <c r="J39" s="15" t="s">
        <v>228</v>
      </c>
      <c r="K39" s="17">
        <v>1</v>
      </c>
      <c r="L39" s="6" t="s">
        <v>228</v>
      </c>
      <c r="M39" s="6" t="s">
        <v>228</v>
      </c>
    </row>
    <row r="40" spans="2:13" x14ac:dyDescent="0.25">
      <c r="B40" s="30"/>
      <c r="C40" s="45"/>
      <c r="D40" s="30"/>
      <c r="E40" s="2" t="s">
        <v>105</v>
      </c>
      <c r="F40" s="3">
        <v>23899293</v>
      </c>
      <c r="G40" s="3">
        <v>23899293</v>
      </c>
      <c r="H40" s="12" t="s">
        <v>84</v>
      </c>
      <c r="I40" s="25"/>
      <c r="J40" s="15" t="s">
        <v>228</v>
      </c>
      <c r="K40" s="17">
        <v>1</v>
      </c>
      <c r="L40" s="6" t="s">
        <v>228</v>
      </c>
      <c r="M40" s="6" t="s">
        <v>228</v>
      </c>
    </row>
    <row r="41" spans="2:13" x14ac:dyDescent="0.25">
      <c r="B41" s="30"/>
      <c r="C41" s="45"/>
      <c r="D41" s="30"/>
      <c r="E41" s="2" t="s">
        <v>106</v>
      </c>
      <c r="F41" s="3">
        <v>270357</v>
      </c>
      <c r="G41" s="3">
        <v>270357</v>
      </c>
      <c r="H41" s="12" t="s">
        <v>84</v>
      </c>
      <c r="I41" s="25"/>
      <c r="J41" s="15" t="s">
        <v>228</v>
      </c>
      <c r="K41" s="17">
        <v>1</v>
      </c>
      <c r="L41" s="6" t="s">
        <v>228</v>
      </c>
      <c r="M41" s="6" t="s">
        <v>228</v>
      </c>
    </row>
    <row r="42" spans="2:13" x14ac:dyDescent="0.25">
      <c r="B42" s="30"/>
      <c r="C42" s="45"/>
      <c r="D42" s="30"/>
      <c r="E42" s="2" t="s">
        <v>107</v>
      </c>
      <c r="F42" s="3">
        <v>95117091</v>
      </c>
      <c r="G42" s="3">
        <v>95117091</v>
      </c>
      <c r="H42" s="12" t="s">
        <v>83</v>
      </c>
      <c r="I42" s="25"/>
      <c r="J42" s="15" t="s">
        <v>228</v>
      </c>
      <c r="K42" s="17">
        <v>1</v>
      </c>
      <c r="L42" s="6" t="s">
        <v>228</v>
      </c>
      <c r="M42" s="6" t="s">
        <v>228</v>
      </c>
    </row>
    <row r="43" spans="2:13" x14ac:dyDescent="0.25">
      <c r="B43" s="30"/>
      <c r="C43" s="45"/>
      <c r="D43" s="30"/>
      <c r="E43" s="2" t="s">
        <v>108</v>
      </c>
      <c r="F43" s="3">
        <v>9637271</v>
      </c>
      <c r="G43" s="3">
        <v>9637271</v>
      </c>
      <c r="H43" s="12" t="s">
        <v>83</v>
      </c>
      <c r="I43" s="25"/>
      <c r="J43" s="15" t="s">
        <v>228</v>
      </c>
      <c r="K43" s="17">
        <v>1</v>
      </c>
      <c r="L43" s="6" t="s">
        <v>228</v>
      </c>
      <c r="M43" s="6" t="s">
        <v>228</v>
      </c>
    </row>
    <row r="44" spans="2:13" x14ac:dyDescent="0.25">
      <c r="B44" s="30"/>
      <c r="C44" s="45"/>
      <c r="D44" s="30"/>
      <c r="E44" s="2" t="s">
        <v>109</v>
      </c>
      <c r="F44" s="3">
        <v>52737413</v>
      </c>
      <c r="G44" s="3">
        <v>52737413</v>
      </c>
      <c r="H44" s="12" t="s">
        <v>110</v>
      </c>
      <c r="I44" s="25"/>
      <c r="J44" s="15" t="s">
        <v>228</v>
      </c>
      <c r="K44" s="17">
        <v>1</v>
      </c>
      <c r="L44" s="6" t="s">
        <v>228</v>
      </c>
      <c r="M44" s="6" t="s">
        <v>228</v>
      </c>
    </row>
    <row r="45" spans="2:13" x14ac:dyDescent="0.25">
      <c r="B45" s="30"/>
      <c r="C45" s="45"/>
      <c r="D45" s="30"/>
      <c r="E45" s="2" t="s">
        <v>111</v>
      </c>
      <c r="F45" s="3">
        <v>41533175</v>
      </c>
      <c r="G45" s="3">
        <v>41533175</v>
      </c>
      <c r="H45" s="12" t="s">
        <v>81</v>
      </c>
      <c r="I45" s="25"/>
      <c r="J45" s="15" t="s">
        <v>228</v>
      </c>
      <c r="K45" s="17">
        <v>1</v>
      </c>
      <c r="L45" s="6" t="s">
        <v>228</v>
      </c>
      <c r="M45" s="6" t="s">
        <v>228</v>
      </c>
    </row>
    <row r="46" spans="2:13" x14ac:dyDescent="0.25">
      <c r="B46" s="30"/>
      <c r="C46" s="45"/>
      <c r="D46" s="30"/>
      <c r="E46" s="2" t="s">
        <v>112</v>
      </c>
      <c r="F46" s="3">
        <v>82210095</v>
      </c>
      <c r="G46" s="3">
        <v>82210095</v>
      </c>
      <c r="H46" s="12" t="s">
        <v>85</v>
      </c>
      <c r="I46" s="25"/>
      <c r="J46" s="15" t="s">
        <v>228</v>
      </c>
      <c r="K46" s="17">
        <v>1</v>
      </c>
      <c r="L46" s="6" t="s">
        <v>228</v>
      </c>
      <c r="M46" s="6" t="s">
        <v>228</v>
      </c>
    </row>
    <row r="47" spans="2:13" x14ac:dyDescent="0.25">
      <c r="B47" s="30"/>
      <c r="C47" s="45"/>
      <c r="D47" s="30" t="s">
        <v>97</v>
      </c>
      <c r="E47" s="2" t="s">
        <v>113</v>
      </c>
      <c r="F47" s="3">
        <v>290061423</v>
      </c>
      <c r="G47" s="3">
        <v>290061423</v>
      </c>
      <c r="H47" s="12" t="s">
        <v>79</v>
      </c>
      <c r="I47" s="25"/>
      <c r="J47" s="15" t="s">
        <v>228</v>
      </c>
      <c r="K47" s="17">
        <v>1</v>
      </c>
      <c r="L47" s="6" t="s">
        <v>228</v>
      </c>
      <c r="M47" s="6" t="s">
        <v>228</v>
      </c>
    </row>
    <row r="48" spans="2:13" x14ac:dyDescent="0.25">
      <c r="B48" s="30"/>
      <c r="C48" s="45"/>
      <c r="D48" s="30"/>
      <c r="E48" s="2" t="s">
        <v>114</v>
      </c>
      <c r="F48" s="3">
        <v>368389309</v>
      </c>
      <c r="G48" s="3">
        <v>368389309</v>
      </c>
      <c r="H48" s="12" t="s">
        <v>79</v>
      </c>
      <c r="I48" s="25"/>
      <c r="J48" s="15" t="s">
        <v>228</v>
      </c>
      <c r="K48" s="17">
        <v>1</v>
      </c>
      <c r="L48" s="6" t="s">
        <v>228</v>
      </c>
      <c r="M48" s="6" t="s">
        <v>228</v>
      </c>
    </row>
    <row r="49" spans="2:13" x14ac:dyDescent="0.25">
      <c r="B49" s="30"/>
      <c r="C49" s="45"/>
      <c r="D49" s="30"/>
      <c r="E49" s="2" t="s">
        <v>115</v>
      </c>
      <c r="F49" s="3">
        <v>449010810</v>
      </c>
      <c r="G49" s="3">
        <v>449010810</v>
      </c>
      <c r="H49" s="12" t="s">
        <v>79</v>
      </c>
      <c r="I49" s="25"/>
      <c r="J49" s="15" t="s">
        <v>228</v>
      </c>
      <c r="K49" s="17">
        <v>1</v>
      </c>
      <c r="L49" s="6" t="s">
        <v>228</v>
      </c>
      <c r="M49" s="6" t="s">
        <v>228</v>
      </c>
    </row>
    <row r="50" spans="2:13" x14ac:dyDescent="0.25">
      <c r="B50" s="30"/>
      <c r="C50" s="45"/>
      <c r="D50" s="30"/>
      <c r="E50" s="2" t="s">
        <v>116</v>
      </c>
      <c r="F50" s="3">
        <v>58856387</v>
      </c>
      <c r="G50" s="3">
        <v>58856387</v>
      </c>
      <c r="H50" s="12" t="s">
        <v>79</v>
      </c>
      <c r="I50" s="25"/>
      <c r="J50" s="15" t="s">
        <v>228</v>
      </c>
      <c r="K50" s="17">
        <v>1</v>
      </c>
      <c r="L50" s="6" t="s">
        <v>228</v>
      </c>
      <c r="M50" s="6" t="s">
        <v>228</v>
      </c>
    </row>
    <row r="51" spans="2:13" x14ac:dyDescent="0.25">
      <c r="B51" s="30"/>
      <c r="C51" s="45"/>
      <c r="D51" s="30"/>
      <c r="E51" s="2" t="s">
        <v>117</v>
      </c>
      <c r="F51" s="3">
        <v>59326548</v>
      </c>
      <c r="G51" s="3">
        <v>59326548</v>
      </c>
      <c r="H51" s="12" t="s">
        <v>77</v>
      </c>
      <c r="I51" s="25"/>
      <c r="J51" s="15" t="s">
        <v>228</v>
      </c>
      <c r="K51" s="17">
        <v>1</v>
      </c>
      <c r="L51" s="6" t="s">
        <v>228</v>
      </c>
      <c r="M51" s="6" t="s">
        <v>228</v>
      </c>
    </row>
    <row r="52" spans="2:13" x14ac:dyDescent="0.25">
      <c r="B52" s="30"/>
      <c r="C52" s="45"/>
      <c r="D52" s="30"/>
      <c r="E52" s="2" t="s">
        <v>118</v>
      </c>
      <c r="F52" s="3">
        <v>19866863</v>
      </c>
      <c r="G52" s="3">
        <v>19866863</v>
      </c>
      <c r="H52" s="12" t="s">
        <v>77</v>
      </c>
      <c r="I52" s="25"/>
      <c r="J52" s="15" t="s">
        <v>228</v>
      </c>
      <c r="K52" s="17">
        <v>1</v>
      </c>
      <c r="L52" s="6" t="s">
        <v>228</v>
      </c>
      <c r="M52" s="6" t="s">
        <v>228</v>
      </c>
    </row>
    <row r="53" spans="2:13" x14ac:dyDescent="0.25">
      <c r="B53" s="30"/>
      <c r="C53" s="45"/>
      <c r="D53" s="30"/>
      <c r="E53" s="2" t="s">
        <v>119</v>
      </c>
      <c r="F53" s="3">
        <v>54552514</v>
      </c>
      <c r="G53" s="3">
        <v>54552514</v>
      </c>
      <c r="H53" s="12" t="s">
        <v>90</v>
      </c>
      <c r="I53" s="25"/>
      <c r="J53" s="15" t="s">
        <v>228</v>
      </c>
      <c r="K53" s="17">
        <v>1</v>
      </c>
      <c r="L53" s="6" t="s">
        <v>228</v>
      </c>
      <c r="M53" s="6" t="s">
        <v>228</v>
      </c>
    </row>
    <row r="54" spans="2:13" x14ac:dyDescent="0.25">
      <c r="B54" s="30"/>
      <c r="C54" s="45"/>
      <c r="D54" s="30"/>
      <c r="E54" s="2" t="s">
        <v>120</v>
      </c>
      <c r="F54" s="3">
        <v>185826598</v>
      </c>
      <c r="G54" s="3">
        <v>185826598</v>
      </c>
      <c r="H54" s="12" t="s">
        <v>82</v>
      </c>
      <c r="I54" s="25"/>
      <c r="J54" s="15" t="s">
        <v>228</v>
      </c>
      <c r="K54" s="17">
        <v>1</v>
      </c>
      <c r="L54" s="6" t="s">
        <v>228</v>
      </c>
      <c r="M54" s="6" t="s">
        <v>228</v>
      </c>
    </row>
    <row r="55" spans="2:13" x14ac:dyDescent="0.25">
      <c r="B55" s="30"/>
      <c r="C55" s="45"/>
      <c r="D55" s="30"/>
      <c r="E55" s="2" t="s">
        <v>121</v>
      </c>
      <c r="F55" s="3">
        <v>36428495</v>
      </c>
      <c r="G55" s="3">
        <v>36428495</v>
      </c>
      <c r="H55" s="12" t="s">
        <v>122</v>
      </c>
      <c r="I55" s="25"/>
      <c r="J55" s="15" t="s">
        <v>228</v>
      </c>
      <c r="K55" s="17">
        <v>1</v>
      </c>
      <c r="L55" s="6" t="s">
        <v>228</v>
      </c>
      <c r="M55" s="6" t="s">
        <v>228</v>
      </c>
    </row>
    <row r="56" spans="2:13" x14ac:dyDescent="0.25">
      <c r="B56" s="30"/>
      <c r="C56" s="45"/>
      <c r="D56" s="30"/>
      <c r="E56" s="2" t="s">
        <v>123</v>
      </c>
      <c r="F56" s="3">
        <v>775813</v>
      </c>
      <c r="G56" s="3">
        <v>775813</v>
      </c>
      <c r="H56" s="12" t="s">
        <v>78</v>
      </c>
      <c r="I56" s="25"/>
      <c r="J56" s="15" t="s">
        <v>228</v>
      </c>
      <c r="K56" s="17">
        <v>1</v>
      </c>
      <c r="L56" s="6" t="s">
        <v>228</v>
      </c>
      <c r="M56" s="6" t="s">
        <v>228</v>
      </c>
    </row>
    <row r="57" spans="2:13" x14ac:dyDescent="0.25">
      <c r="B57" s="30"/>
      <c r="C57" s="45"/>
      <c r="D57" s="30"/>
      <c r="E57" s="2" t="s">
        <v>124</v>
      </c>
      <c r="F57" s="3">
        <v>3482854</v>
      </c>
      <c r="G57" s="3">
        <v>3482854</v>
      </c>
      <c r="H57" s="12" t="s">
        <v>125</v>
      </c>
      <c r="I57" s="25"/>
      <c r="J57" s="15" t="s">
        <v>228</v>
      </c>
      <c r="K57" s="17">
        <v>1</v>
      </c>
      <c r="L57" s="6" t="s">
        <v>228</v>
      </c>
      <c r="M57" s="6" t="s">
        <v>228</v>
      </c>
    </row>
    <row r="58" spans="2:13" x14ac:dyDescent="0.25">
      <c r="B58" s="30"/>
      <c r="C58" s="45"/>
      <c r="D58" s="30"/>
      <c r="E58" s="2" t="s">
        <v>126</v>
      </c>
      <c r="F58" s="3">
        <v>59927674</v>
      </c>
      <c r="G58" s="3">
        <v>59927674</v>
      </c>
      <c r="H58" s="12" t="s">
        <v>83</v>
      </c>
      <c r="I58" s="25"/>
      <c r="J58" s="15" t="s">
        <v>228</v>
      </c>
      <c r="K58" s="17">
        <v>1</v>
      </c>
      <c r="L58" s="6" t="s">
        <v>228</v>
      </c>
      <c r="M58" s="6" t="s">
        <v>228</v>
      </c>
    </row>
    <row r="59" spans="2:13" x14ac:dyDescent="0.25">
      <c r="B59" s="30"/>
      <c r="C59" s="45"/>
      <c r="D59" s="30"/>
      <c r="E59" s="2" t="s">
        <v>127</v>
      </c>
      <c r="F59" s="3">
        <v>112590969</v>
      </c>
      <c r="G59" s="3">
        <v>112590969</v>
      </c>
      <c r="H59" s="12" t="s">
        <v>84</v>
      </c>
      <c r="I59" s="25"/>
      <c r="J59" s="15" t="s">
        <v>228</v>
      </c>
      <c r="K59" s="17">
        <v>1</v>
      </c>
      <c r="L59" s="6" t="s">
        <v>228</v>
      </c>
      <c r="M59" s="6" t="s">
        <v>228</v>
      </c>
    </row>
    <row r="60" spans="2:13" x14ac:dyDescent="0.25">
      <c r="B60" s="30"/>
      <c r="C60" s="45"/>
      <c r="D60" s="30"/>
      <c r="E60" s="2" t="s">
        <v>128</v>
      </c>
      <c r="F60" s="3">
        <v>11762330</v>
      </c>
      <c r="G60" s="3">
        <v>11762330</v>
      </c>
      <c r="H60" s="12" t="s">
        <v>84</v>
      </c>
      <c r="I60" s="25"/>
      <c r="J60" s="15" t="s">
        <v>228</v>
      </c>
      <c r="K60" s="17">
        <v>1</v>
      </c>
      <c r="L60" s="6" t="s">
        <v>228</v>
      </c>
      <c r="M60" s="6" t="s">
        <v>228</v>
      </c>
    </row>
    <row r="61" spans="2:13" x14ac:dyDescent="0.25">
      <c r="B61" s="30"/>
      <c r="C61" s="45"/>
      <c r="D61" s="30"/>
      <c r="E61" s="2" t="s">
        <v>129</v>
      </c>
      <c r="F61" s="3">
        <v>4311619</v>
      </c>
      <c r="G61" s="3">
        <v>4311619</v>
      </c>
      <c r="H61" s="12" t="s">
        <v>130</v>
      </c>
      <c r="I61" s="25"/>
      <c r="J61" s="15" t="s">
        <v>228</v>
      </c>
      <c r="K61" s="17">
        <v>1</v>
      </c>
      <c r="L61" s="6" t="s">
        <v>228</v>
      </c>
      <c r="M61" s="6" t="s">
        <v>228</v>
      </c>
    </row>
    <row r="62" spans="2:13" x14ac:dyDescent="0.25">
      <c r="B62" s="30"/>
      <c r="C62" s="45"/>
      <c r="D62" s="30"/>
      <c r="E62" s="2" t="s">
        <v>131</v>
      </c>
      <c r="F62" s="3">
        <v>8475357</v>
      </c>
      <c r="G62" s="3">
        <v>8475357</v>
      </c>
      <c r="H62" s="12" t="s">
        <v>132</v>
      </c>
      <c r="I62" s="25"/>
      <c r="J62" s="15" t="s">
        <v>228</v>
      </c>
      <c r="K62" s="17">
        <v>1</v>
      </c>
      <c r="L62" s="6" t="s">
        <v>228</v>
      </c>
      <c r="M62" s="6" t="s">
        <v>228</v>
      </c>
    </row>
    <row r="63" spans="2:13" x14ac:dyDescent="0.25">
      <c r="B63" s="30"/>
      <c r="C63" s="45"/>
      <c r="D63" s="30"/>
      <c r="E63" s="2" t="s">
        <v>133</v>
      </c>
      <c r="F63" s="3">
        <v>4886851</v>
      </c>
      <c r="G63" s="3">
        <v>4886851</v>
      </c>
      <c r="H63" s="12" t="s">
        <v>134</v>
      </c>
      <c r="I63" s="25"/>
      <c r="J63" s="15" t="s">
        <v>228</v>
      </c>
      <c r="K63" s="17">
        <v>1</v>
      </c>
      <c r="L63" s="6" t="s">
        <v>228</v>
      </c>
      <c r="M63" s="6" t="s">
        <v>228</v>
      </c>
    </row>
    <row r="64" spans="2:13" x14ac:dyDescent="0.25">
      <c r="B64" s="30"/>
      <c r="C64" s="45"/>
      <c r="D64" s="30"/>
      <c r="E64" s="2" t="s">
        <v>135</v>
      </c>
      <c r="F64" s="3">
        <v>56500217</v>
      </c>
      <c r="G64" s="3">
        <v>56500217</v>
      </c>
      <c r="H64" s="12" t="s">
        <v>110</v>
      </c>
      <c r="I64" s="25"/>
      <c r="J64" s="15" t="s">
        <v>228</v>
      </c>
      <c r="K64" s="17">
        <v>1</v>
      </c>
      <c r="L64" s="6" t="s">
        <v>228</v>
      </c>
      <c r="M64" s="6" t="s">
        <v>228</v>
      </c>
    </row>
    <row r="65" spans="2:15" x14ac:dyDescent="0.25">
      <c r="B65" s="30"/>
      <c r="C65" s="45"/>
      <c r="D65" s="30"/>
      <c r="E65" s="2" t="s">
        <v>136</v>
      </c>
      <c r="F65" s="3">
        <v>2317309</v>
      </c>
      <c r="G65" s="3">
        <v>2317309</v>
      </c>
      <c r="H65" s="12" t="s">
        <v>110</v>
      </c>
      <c r="I65" s="25"/>
      <c r="J65" s="15" t="s">
        <v>228</v>
      </c>
      <c r="K65" s="17">
        <v>1</v>
      </c>
      <c r="L65" s="6" t="s">
        <v>228</v>
      </c>
      <c r="M65" s="6" t="s">
        <v>228</v>
      </c>
    </row>
    <row r="66" spans="2:15" x14ac:dyDescent="0.25">
      <c r="B66" s="30"/>
      <c r="C66" s="45"/>
      <c r="D66" s="30"/>
      <c r="E66" s="2" t="s">
        <v>137</v>
      </c>
      <c r="F66" s="3">
        <v>76822154</v>
      </c>
      <c r="G66" s="3">
        <v>76822154</v>
      </c>
      <c r="H66" s="12" t="s">
        <v>85</v>
      </c>
      <c r="I66" s="25"/>
      <c r="J66" s="15" t="s">
        <v>228</v>
      </c>
      <c r="K66" s="17">
        <v>1</v>
      </c>
      <c r="L66" s="6" t="s">
        <v>228</v>
      </c>
      <c r="M66" s="6" t="s">
        <v>228</v>
      </c>
    </row>
    <row r="67" spans="2:15" x14ac:dyDescent="0.25">
      <c r="B67" s="30"/>
      <c r="C67" s="45"/>
      <c r="D67" s="30"/>
      <c r="E67" s="2" t="s">
        <v>138</v>
      </c>
      <c r="F67" s="3">
        <v>76539055</v>
      </c>
      <c r="G67" s="3">
        <v>76539055</v>
      </c>
      <c r="H67" s="12" t="s">
        <v>81</v>
      </c>
      <c r="I67" s="25"/>
      <c r="J67" s="15" t="s">
        <v>228</v>
      </c>
      <c r="K67" s="17">
        <v>1</v>
      </c>
      <c r="L67" s="6" t="s">
        <v>228</v>
      </c>
      <c r="M67" s="6" t="s">
        <v>228</v>
      </c>
    </row>
    <row r="68" spans="2:15" x14ac:dyDescent="0.25">
      <c r="B68" s="30"/>
      <c r="C68" s="45"/>
      <c r="D68" s="30"/>
      <c r="E68" s="2" t="s">
        <v>139</v>
      </c>
      <c r="F68" s="3">
        <v>1432684</v>
      </c>
      <c r="G68" s="3">
        <v>1432684</v>
      </c>
      <c r="H68" s="12" t="s">
        <v>92</v>
      </c>
      <c r="I68" s="25"/>
      <c r="J68" s="15" t="s">
        <v>228</v>
      </c>
      <c r="K68" s="17">
        <v>1</v>
      </c>
      <c r="L68" s="6" t="s">
        <v>228</v>
      </c>
      <c r="M68" s="6" t="s">
        <v>228</v>
      </c>
    </row>
    <row r="69" spans="2:15" x14ac:dyDescent="0.25">
      <c r="B69" s="30"/>
      <c r="C69" s="45"/>
      <c r="D69" s="30" t="s">
        <v>140</v>
      </c>
      <c r="E69" s="2" t="s">
        <v>141</v>
      </c>
      <c r="F69" s="3">
        <v>92533738</v>
      </c>
      <c r="G69" s="3">
        <v>92533738</v>
      </c>
      <c r="H69" s="12" t="s">
        <v>79</v>
      </c>
      <c r="I69" s="25"/>
      <c r="J69" s="15" t="s">
        <v>228</v>
      </c>
      <c r="K69" s="17">
        <v>1</v>
      </c>
      <c r="L69" s="6" t="s">
        <v>228</v>
      </c>
      <c r="M69" s="6" t="s">
        <v>228</v>
      </c>
    </row>
    <row r="70" spans="2:15" x14ac:dyDescent="0.25">
      <c r="B70" s="30"/>
      <c r="C70" s="45"/>
      <c r="D70" s="30"/>
      <c r="E70" s="2" t="s">
        <v>142</v>
      </c>
      <c r="F70" s="3">
        <v>39061532</v>
      </c>
      <c r="G70" s="3">
        <v>39061532</v>
      </c>
      <c r="H70" s="12" t="s">
        <v>82</v>
      </c>
      <c r="I70" s="25"/>
      <c r="J70" s="15" t="s">
        <v>228</v>
      </c>
      <c r="K70" s="17">
        <v>1</v>
      </c>
      <c r="L70" s="6" t="s">
        <v>228</v>
      </c>
      <c r="M70" s="6" t="s">
        <v>228</v>
      </c>
    </row>
    <row r="71" spans="2:15" x14ac:dyDescent="0.25">
      <c r="B71" s="30"/>
      <c r="C71" s="45"/>
      <c r="D71" s="30"/>
      <c r="E71" s="2" t="s">
        <v>143</v>
      </c>
      <c r="F71" s="3">
        <v>43198760</v>
      </c>
      <c r="G71" s="3">
        <v>43198760</v>
      </c>
      <c r="H71" s="12" t="s">
        <v>86</v>
      </c>
      <c r="I71" s="25"/>
      <c r="J71" s="15" t="s">
        <v>228</v>
      </c>
      <c r="K71" s="17">
        <v>1</v>
      </c>
      <c r="L71" s="6" t="s">
        <v>228</v>
      </c>
      <c r="M71" s="6" t="s">
        <v>228</v>
      </c>
    </row>
    <row r="72" spans="2:15" x14ac:dyDescent="0.25">
      <c r="B72" s="30"/>
      <c r="C72" s="45"/>
      <c r="D72" s="30"/>
      <c r="E72" s="2" t="s">
        <v>144</v>
      </c>
      <c r="F72" s="3">
        <v>354654083</v>
      </c>
      <c r="G72" s="3">
        <v>354654083</v>
      </c>
      <c r="H72" s="12" t="s">
        <v>82</v>
      </c>
      <c r="I72" s="25"/>
      <c r="J72" s="15" t="s">
        <v>228</v>
      </c>
      <c r="K72" s="17">
        <v>1</v>
      </c>
      <c r="L72" s="6" t="s">
        <v>228</v>
      </c>
      <c r="M72" s="6" t="s">
        <v>228</v>
      </c>
    </row>
    <row r="73" spans="2:15" x14ac:dyDescent="0.25">
      <c r="B73" s="30"/>
      <c r="C73" s="45"/>
      <c r="D73" s="30"/>
      <c r="E73" s="2" t="s">
        <v>145</v>
      </c>
      <c r="F73" s="3">
        <v>327323899</v>
      </c>
      <c r="G73" s="3">
        <v>327323899</v>
      </c>
      <c r="H73" s="12" t="s">
        <v>79</v>
      </c>
      <c r="I73" s="25"/>
      <c r="J73" s="15" t="s">
        <v>228</v>
      </c>
      <c r="K73" s="17">
        <v>1</v>
      </c>
      <c r="L73" s="6" t="s">
        <v>228</v>
      </c>
      <c r="M73" s="6" t="s">
        <v>228</v>
      </c>
    </row>
    <row r="74" spans="2:15" x14ac:dyDescent="0.25">
      <c r="B74" s="30"/>
      <c r="C74" s="45"/>
      <c r="D74" s="30"/>
      <c r="E74" s="2" t="s">
        <v>146</v>
      </c>
      <c r="F74" s="3">
        <v>153956882</v>
      </c>
      <c r="G74" s="3">
        <v>153956882</v>
      </c>
      <c r="H74" s="12" t="s">
        <v>87</v>
      </c>
      <c r="I74" s="25"/>
      <c r="J74" s="15" t="s">
        <v>228</v>
      </c>
      <c r="K74" s="17">
        <v>1</v>
      </c>
      <c r="L74" s="6" t="s">
        <v>228</v>
      </c>
      <c r="M74" s="6" t="s">
        <v>228</v>
      </c>
    </row>
    <row r="75" spans="2:15" x14ac:dyDescent="0.25">
      <c r="B75" s="30"/>
      <c r="C75" s="46"/>
      <c r="D75" s="30"/>
      <c r="E75" s="2" t="s">
        <v>147</v>
      </c>
      <c r="F75" s="3">
        <v>12833345</v>
      </c>
      <c r="G75" s="3">
        <v>12833345</v>
      </c>
      <c r="H75" s="12" t="s">
        <v>83</v>
      </c>
      <c r="I75" s="26"/>
      <c r="J75" s="15" t="s">
        <v>228</v>
      </c>
      <c r="K75" s="17">
        <v>1</v>
      </c>
      <c r="L75" s="6" t="s">
        <v>228</v>
      </c>
      <c r="M75" s="6" t="s">
        <v>228</v>
      </c>
    </row>
    <row r="76" spans="2:15" ht="15" customHeight="1" x14ac:dyDescent="0.25">
      <c r="B76" s="30"/>
      <c r="C76" s="27" t="s">
        <v>148</v>
      </c>
      <c r="D76" s="30" t="s">
        <v>149</v>
      </c>
      <c r="E76" s="30" t="s">
        <v>150</v>
      </c>
      <c r="F76" s="34">
        <v>37305393000</v>
      </c>
      <c r="G76" s="3">
        <v>2512010000</v>
      </c>
      <c r="H76" s="12" t="s">
        <v>151</v>
      </c>
      <c r="I76" s="24" t="s">
        <v>230</v>
      </c>
      <c r="J76" s="38" t="s">
        <v>228</v>
      </c>
      <c r="K76" s="40">
        <v>0.13556946042627135</v>
      </c>
      <c r="L76" s="24" t="s">
        <v>228</v>
      </c>
      <c r="M76" s="24" t="s">
        <v>228</v>
      </c>
      <c r="O76" s="13"/>
    </row>
    <row r="77" spans="2:15" x14ac:dyDescent="0.25">
      <c r="B77" s="30"/>
      <c r="C77" s="28"/>
      <c r="D77" s="30"/>
      <c r="E77" s="30"/>
      <c r="F77" s="34"/>
      <c r="G77" s="3">
        <v>2545462000</v>
      </c>
      <c r="H77" s="12" t="s">
        <v>151</v>
      </c>
      <c r="I77" s="26"/>
      <c r="J77" s="23"/>
      <c r="K77" s="41"/>
      <c r="L77" s="26"/>
      <c r="M77" s="26"/>
    </row>
    <row r="78" spans="2:15" ht="15" customHeight="1" x14ac:dyDescent="0.25">
      <c r="B78" s="30"/>
      <c r="C78" s="28"/>
      <c r="D78" s="30" t="s">
        <v>152</v>
      </c>
      <c r="E78" s="30" t="s">
        <v>153</v>
      </c>
      <c r="F78" s="34">
        <v>33278396000</v>
      </c>
      <c r="G78" s="3">
        <v>279626000</v>
      </c>
      <c r="H78" s="12" t="s">
        <v>154</v>
      </c>
      <c r="I78" s="24" t="s">
        <v>231</v>
      </c>
      <c r="J78" s="38" t="s">
        <v>228</v>
      </c>
      <c r="K78" s="40">
        <v>2.3076172301092879E-2</v>
      </c>
      <c r="L78" s="24" t="s">
        <v>228</v>
      </c>
      <c r="M78" s="24" t="s">
        <v>228</v>
      </c>
      <c r="O78" s="13"/>
    </row>
    <row r="79" spans="2:15" x14ac:dyDescent="0.25">
      <c r="B79" s="30"/>
      <c r="C79" s="29"/>
      <c r="D79" s="30"/>
      <c r="E79" s="30"/>
      <c r="F79" s="34"/>
      <c r="G79" s="3">
        <v>488312000</v>
      </c>
      <c r="H79" s="12" t="s">
        <v>154</v>
      </c>
      <c r="I79" s="26"/>
      <c r="J79" s="23"/>
      <c r="K79" s="41"/>
      <c r="L79" s="26"/>
      <c r="M79" s="26"/>
    </row>
    <row r="80" spans="2:15" ht="105" x14ac:dyDescent="0.25">
      <c r="B80" s="39" t="s">
        <v>155</v>
      </c>
      <c r="C80" s="30" t="s">
        <v>44</v>
      </c>
      <c r="D80" s="2" t="s">
        <v>156</v>
      </c>
      <c r="E80" s="2" t="s">
        <v>157</v>
      </c>
      <c r="F80" s="3">
        <v>244425357</v>
      </c>
      <c r="G80" s="3">
        <v>244425357</v>
      </c>
      <c r="H80" s="12" t="s">
        <v>158</v>
      </c>
      <c r="I80" s="6" t="s">
        <v>254</v>
      </c>
      <c r="J80" s="17">
        <v>0.67</v>
      </c>
      <c r="K80" s="17">
        <v>1</v>
      </c>
      <c r="L80" s="6" t="s">
        <v>228</v>
      </c>
      <c r="M80" s="6" t="s">
        <v>234</v>
      </c>
    </row>
    <row r="81" spans="2:13" ht="195" x14ac:dyDescent="0.25">
      <c r="B81" s="39"/>
      <c r="C81" s="30"/>
      <c r="D81" s="2" t="s">
        <v>159</v>
      </c>
      <c r="E81" s="2" t="s">
        <v>160</v>
      </c>
      <c r="F81" s="3">
        <v>87690000</v>
      </c>
      <c r="G81" s="3">
        <v>87690000</v>
      </c>
      <c r="H81" s="12" t="s">
        <v>161</v>
      </c>
      <c r="I81" s="6" t="s">
        <v>255</v>
      </c>
      <c r="J81" s="17">
        <v>0.5</v>
      </c>
      <c r="K81" s="17">
        <v>1</v>
      </c>
      <c r="L81" s="6" t="s">
        <v>228</v>
      </c>
      <c r="M81" s="6" t="s">
        <v>234</v>
      </c>
    </row>
    <row r="82" spans="2:13" ht="225" x14ac:dyDescent="0.25">
      <c r="B82" s="39" t="s">
        <v>162</v>
      </c>
      <c r="C82" s="30" t="s">
        <v>44</v>
      </c>
      <c r="D82" s="2" t="s">
        <v>163</v>
      </c>
      <c r="E82" s="2" t="s">
        <v>164</v>
      </c>
      <c r="F82" s="3">
        <v>81049226</v>
      </c>
      <c r="G82" s="3">
        <v>81049226</v>
      </c>
      <c r="H82" s="12" t="s">
        <v>165</v>
      </c>
      <c r="I82" s="6" t="s">
        <v>256</v>
      </c>
      <c r="J82" s="17">
        <v>0.5</v>
      </c>
      <c r="K82" s="17">
        <v>1</v>
      </c>
      <c r="L82" s="6" t="s">
        <v>228</v>
      </c>
      <c r="M82" s="6" t="s">
        <v>234</v>
      </c>
    </row>
    <row r="83" spans="2:13" ht="90" x14ac:dyDescent="0.25">
      <c r="B83" s="39"/>
      <c r="C83" s="30"/>
      <c r="D83" s="2" t="s">
        <v>166</v>
      </c>
      <c r="E83" s="2" t="s">
        <v>167</v>
      </c>
      <c r="F83" s="3">
        <v>75000000</v>
      </c>
      <c r="G83" s="3">
        <v>75000000</v>
      </c>
      <c r="H83" s="12" t="s">
        <v>168</v>
      </c>
      <c r="I83" s="6" t="s">
        <v>257</v>
      </c>
      <c r="J83" s="17">
        <v>0.5</v>
      </c>
      <c r="K83" s="17">
        <v>1</v>
      </c>
      <c r="L83" s="6" t="s">
        <v>228</v>
      </c>
      <c r="M83" s="6" t="s">
        <v>234</v>
      </c>
    </row>
    <row r="84" spans="2:13" ht="120" x14ac:dyDescent="0.25">
      <c r="B84" s="39"/>
      <c r="C84" s="30"/>
      <c r="D84" s="2" t="s">
        <v>169</v>
      </c>
      <c r="E84" s="2" t="s">
        <v>170</v>
      </c>
      <c r="F84" s="3">
        <v>85000000</v>
      </c>
      <c r="G84" s="3">
        <v>85000000</v>
      </c>
      <c r="H84" s="12" t="s">
        <v>171</v>
      </c>
      <c r="I84" s="6" t="s">
        <v>258</v>
      </c>
      <c r="J84" s="17">
        <v>0.67</v>
      </c>
      <c r="K84" s="17">
        <v>1</v>
      </c>
      <c r="L84" s="6" t="s">
        <v>228</v>
      </c>
      <c r="M84" s="6" t="s">
        <v>234</v>
      </c>
    </row>
    <row r="85" spans="2:13" ht="75" x14ac:dyDescent="0.25">
      <c r="B85" s="39"/>
      <c r="C85" s="30"/>
      <c r="D85" s="2" t="s">
        <v>172</v>
      </c>
      <c r="E85" s="2" t="s">
        <v>173</v>
      </c>
      <c r="F85" s="3">
        <v>52918200</v>
      </c>
      <c r="G85" s="3">
        <v>52918200</v>
      </c>
      <c r="H85" s="12" t="s">
        <v>174</v>
      </c>
      <c r="I85" s="6" t="s">
        <v>259</v>
      </c>
      <c r="J85" s="17">
        <v>0.67</v>
      </c>
      <c r="K85" s="17">
        <v>1</v>
      </c>
      <c r="L85" s="6" t="s">
        <v>228</v>
      </c>
      <c r="M85" s="6" t="s">
        <v>234</v>
      </c>
    </row>
    <row r="86" spans="2:13" ht="75" x14ac:dyDescent="0.25">
      <c r="B86" s="39"/>
      <c r="C86" s="30"/>
      <c r="D86" s="2" t="s">
        <v>175</v>
      </c>
      <c r="E86" s="2" t="s">
        <v>176</v>
      </c>
      <c r="F86" s="3">
        <v>60000000</v>
      </c>
      <c r="G86" s="3">
        <v>60000000</v>
      </c>
      <c r="H86" s="12" t="s">
        <v>177</v>
      </c>
      <c r="I86" s="6" t="s">
        <v>260</v>
      </c>
      <c r="J86" s="17">
        <v>0.67</v>
      </c>
      <c r="K86" s="17">
        <v>1</v>
      </c>
      <c r="L86" s="6" t="s">
        <v>228</v>
      </c>
      <c r="M86" s="6" t="s">
        <v>234</v>
      </c>
    </row>
    <row r="87" spans="2:13" ht="120" x14ac:dyDescent="0.25">
      <c r="B87" s="39"/>
      <c r="C87" s="30"/>
      <c r="D87" s="2" t="s">
        <v>178</v>
      </c>
      <c r="E87" s="2" t="s">
        <v>179</v>
      </c>
      <c r="F87" s="3">
        <v>55996000</v>
      </c>
      <c r="G87" s="3">
        <v>55996000</v>
      </c>
      <c r="H87" s="12" t="s">
        <v>180</v>
      </c>
      <c r="I87" s="6" t="s">
        <v>261</v>
      </c>
      <c r="J87" s="17">
        <v>0.67</v>
      </c>
      <c r="K87" s="17">
        <v>1</v>
      </c>
      <c r="L87" s="6" t="s">
        <v>228</v>
      </c>
      <c r="M87" s="6" t="s">
        <v>234</v>
      </c>
    </row>
    <row r="88" spans="2:13" ht="75" x14ac:dyDescent="0.25">
      <c r="B88" s="39"/>
      <c r="C88" s="30"/>
      <c r="D88" s="2" t="s">
        <v>181</v>
      </c>
      <c r="E88" s="2" t="s">
        <v>182</v>
      </c>
      <c r="F88" s="3">
        <v>59905333</v>
      </c>
      <c r="G88" s="3">
        <v>59905333</v>
      </c>
      <c r="H88" s="12" t="s">
        <v>183</v>
      </c>
      <c r="I88" s="6" t="s">
        <v>262</v>
      </c>
      <c r="J88" s="17">
        <v>0.67</v>
      </c>
      <c r="K88" s="17">
        <v>1</v>
      </c>
      <c r="L88" s="6" t="s">
        <v>228</v>
      </c>
      <c r="M88" s="6" t="s">
        <v>234</v>
      </c>
    </row>
    <row r="89" spans="2:13" ht="90" x14ac:dyDescent="0.25">
      <c r="B89" s="39"/>
      <c r="C89" s="30"/>
      <c r="D89" s="2" t="s">
        <v>184</v>
      </c>
      <c r="E89" s="2" t="s">
        <v>185</v>
      </c>
      <c r="F89" s="3">
        <v>84922738</v>
      </c>
      <c r="G89" s="3">
        <v>84922738</v>
      </c>
      <c r="H89" s="12" t="s">
        <v>186</v>
      </c>
      <c r="I89" s="6" t="s">
        <v>263</v>
      </c>
      <c r="J89" s="17">
        <v>0.67</v>
      </c>
      <c r="K89" s="17">
        <v>1</v>
      </c>
      <c r="L89" s="6" t="s">
        <v>228</v>
      </c>
      <c r="M89" s="6" t="s">
        <v>234</v>
      </c>
    </row>
    <row r="90" spans="2:13" ht="90" x14ac:dyDescent="0.25">
      <c r="B90" s="39"/>
      <c r="C90" s="30"/>
      <c r="D90" s="2" t="s">
        <v>187</v>
      </c>
      <c r="E90" s="2" t="s">
        <v>188</v>
      </c>
      <c r="F90" s="3">
        <v>59850000</v>
      </c>
      <c r="G90" s="3">
        <v>59850000</v>
      </c>
      <c r="H90" s="12" t="s">
        <v>189</v>
      </c>
      <c r="I90" s="6" t="s">
        <v>264</v>
      </c>
      <c r="J90" s="17">
        <v>0.67</v>
      </c>
      <c r="K90" s="17">
        <v>1</v>
      </c>
      <c r="L90" s="6" t="s">
        <v>228</v>
      </c>
      <c r="M90" s="6" t="s">
        <v>234</v>
      </c>
    </row>
    <row r="91" spans="2:13" ht="90" x14ac:dyDescent="0.25">
      <c r="B91" s="39"/>
      <c r="C91" s="30"/>
      <c r="D91" s="2" t="s">
        <v>190</v>
      </c>
      <c r="E91" s="2" t="s">
        <v>191</v>
      </c>
      <c r="F91" s="3">
        <v>58000000</v>
      </c>
      <c r="G91" s="3">
        <v>58000000</v>
      </c>
      <c r="H91" s="12" t="s">
        <v>192</v>
      </c>
      <c r="I91" s="6" t="s">
        <v>265</v>
      </c>
      <c r="J91" s="17">
        <v>0.67</v>
      </c>
      <c r="K91" s="17">
        <v>1</v>
      </c>
      <c r="L91" s="6" t="s">
        <v>228</v>
      </c>
      <c r="M91" s="6" t="s">
        <v>234</v>
      </c>
    </row>
    <row r="92" spans="2:13" ht="90" x14ac:dyDescent="0.25">
      <c r="B92" s="39"/>
      <c r="C92" s="30"/>
      <c r="D92" s="2" t="s">
        <v>193</v>
      </c>
      <c r="E92" s="2" t="s">
        <v>194</v>
      </c>
      <c r="F92" s="3">
        <v>59400000</v>
      </c>
      <c r="G92" s="3">
        <v>59400000</v>
      </c>
      <c r="H92" s="12" t="s">
        <v>195</v>
      </c>
      <c r="I92" s="6" t="s">
        <v>266</v>
      </c>
      <c r="J92" s="17">
        <v>0.67</v>
      </c>
      <c r="K92" s="17">
        <v>1</v>
      </c>
      <c r="L92" s="6" t="s">
        <v>228</v>
      </c>
      <c r="M92" s="6" t="s">
        <v>234</v>
      </c>
    </row>
    <row r="93" spans="2:13" ht="60" x14ac:dyDescent="0.25">
      <c r="B93" s="39"/>
      <c r="C93" s="30"/>
      <c r="D93" s="2" t="s">
        <v>196</v>
      </c>
      <c r="E93" s="2" t="s">
        <v>197</v>
      </c>
      <c r="F93" s="3">
        <v>85000000</v>
      </c>
      <c r="G93" s="3">
        <v>85000000</v>
      </c>
      <c r="H93" s="12" t="s">
        <v>198</v>
      </c>
      <c r="I93" s="6" t="s">
        <v>267</v>
      </c>
      <c r="J93" s="17">
        <v>0.67</v>
      </c>
      <c r="K93" s="17">
        <v>1</v>
      </c>
      <c r="L93" s="6" t="s">
        <v>228</v>
      </c>
      <c r="M93" s="6" t="s">
        <v>234</v>
      </c>
    </row>
    <row r="94" spans="2:13" ht="120" x14ac:dyDescent="0.25">
      <c r="B94" s="39"/>
      <c r="C94" s="30"/>
      <c r="D94" s="2" t="s">
        <v>199</v>
      </c>
      <c r="E94" s="2" t="s">
        <v>200</v>
      </c>
      <c r="F94" s="3">
        <v>49802070</v>
      </c>
      <c r="G94" s="3">
        <v>49802070</v>
      </c>
      <c r="H94" s="12" t="s">
        <v>201</v>
      </c>
      <c r="I94" s="6" t="s">
        <v>268</v>
      </c>
      <c r="J94" s="17">
        <v>0.67</v>
      </c>
      <c r="K94" s="17">
        <v>1</v>
      </c>
      <c r="L94" s="6" t="s">
        <v>228</v>
      </c>
      <c r="M94" s="6" t="s">
        <v>234</v>
      </c>
    </row>
    <row r="95" spans="2:13" ht="105" x14ac:dyDescent="0.25">
      <c r="B95" s="39"/>
      <c r="C95" s="30"/>
      <c r="D95" s="2" t="s">
        <v>202</v>
      </c>
      <c r="E95" s="2" t="s">
        <v>203</v>
      </c>
      <c r="F95" s="3">
        <v>60000000</v>
      </c>
      <c r="G95" s="3">
        <v>60000000</v>
      </c>
      <c r="H95" s="12" t="s">
        <v>204</v>
      </c>
      <c r="I95" s="6" t="s">
        <v>269</v>
      </c>
      <c r="J95" s="17">
        <v>0.67</v>
      </c>
      <c r="K95" s="17">
        <v>1</v>
      </c>
      <c r="L95" s="6" t="s">
        <v>228</v>
      </c>
      <c r="M95" s="6" t="s">
        <v>234</v>
      </c>
    </row>
    <row r="96" spans="2:13" ht="120" x14ac:dyDescent="0.25">
      <c r="B96" s="39"/>
      <c r="C96" s="30"/>
      <c r="D96" s="2" t="s">
        <v>205</v>
      </c>
      <c r="E96" s="2" t="s">
        <v>206</v>
      </c>
      <c r="F96" s="3">
        <v>57650116</v>
      </c>
      <c r="G96" s="3">
        <v>57650116</v>
      </c>
      <c r="H96" s="12" t="s">
        <v>207</v>
      </c>
      <c r="I96" s="6" t="s">
        <v>270</v>
      </c>
      <c r="J96" s="17">
        <v>0.67</v>
      </c>
      <c r="K96" s="17">
        <v>1</v>
      </c>
      <c r="L96" s="6" t="s">
        <v>228</v>
      </c>
      <c r="M96" s="6" t="s">
        <v>234</v>
      </c>
    </row>
    <row r="97" spans="2:13" ht="105" x14ac:dyDescent="0.25">
      <c r="B97" s="39"/>
      <c r="C97" s="30"/>
      <c r="D97" s="2" t="s">
        <v>208</v>
      </c>
      <c r="E97" s="2" t="s">
        <v>209</v>
      </c>
      <c r="F97" s="3">
        <v>59328000</v>
      </c>
      <c r="G97" s="3">
        <v>59328000</v>
      </c>
      <c r="H97" s="12" t="s">
        <v>53</v>
      </c>
      <c r="I97" s="6" t="s">
        <v>271</v>
      </c>
      <c r="J97" s="17">
        <v>0.67</v>
      </c>
      <c r="K97" s="17">
        <v>1</v>
      </c>
      <c r="L97" s="6" t="s">
        <v>228</v>
      </c>
      <c r="M97" s="6" t="s">
        <v>234</v>
      </c>
    </row>
    <row r="98" spans="2:13" ht="120" x14ac:dyDescent="0.25">
      <c r="B98" s="39"/>
      <c r="C98" s="30"/>
      <c r="D98" s="2" t="s">
        <v>210</v>
      </c>
      <c r="E98" s="2" t="s">
        <v>211</v>
      </c>
      <c r="F98" s="3">
        <v>85000000</v>
      </c>
      <c r="G98" s="3">
        <v>85000000</v>
      </c>
      <c r="H98" s="12" t="s">
        <v>212</v>
      </c>
      <c r="I98" s="6" t="s">
        <v>272</v>
      </c>
      <c r="J98" s="17">
        <v>0.67</v>
      </c>
      <c r="K98" s="17">
        <v>1</v>
      </c>
      <c r="L98" s="6" t="s">
        <v>228</v>
      </c>
      <c r="M98" s="6" t="s">
        <v>234</v>
      </c>
    </row>
    <row r="99" spans="2:13" ht="120" x14ac:dyDescent="0.25">
      <c r="B99" s="39"/>
      <c r="C99" s="30"/>
      <c r="D99" s="2" t="s">
        <v>213</v>
      </c>
      <c r="E99" s="2" t="s">
        <v>214</v>
      </c>
      <c r="F99" s="3">
        <v>60000000</v>
      </c>
      <c r="G99" s="3">
        <v>60000000</v>
      </c>
      <c r="H99" s="12" t="s">
        <v>215</v>
      </c>
      <c r="I99" s="6" t="s">
        <v>273</v>
      </c>
      <c r="J99" s="17">
        <v>0.67</v>
      </c>
      <c r="K99" s="17">
        <v>1</v>
      </c>
      <c r="L99" s="6" t="s">
        <v>228</v>
      </c>
      <c r="M99" s="6" t="s">
        <v>234</v>
      </c>
    </row>
    <row r="100" spans="2:13" ht="45" x14ac:dyDescent="0.25">
      <c r="B100" s="35" t="s">
        <v>229</v>
      </c>
      <c r="C100" s="31" t="s">
        <v>44</v>
      </c>
      <c r="D100" s="2" t="s">
        <v>45</v>
      </c>
      <c r="E100" s="2" t="s">
        <v>46</v>
      </c>
      <c r="F100" s="3">
        <v>115314479</v>
      </c>
      <c r="G100" s="3">
        <v>115314479</v>
      </c>
      <c r="H100" s="12" t="s">
        <v>47</v>
      </c>
      <c r="I100" s="6" t="s">
        <v>248</v>
      </c>
      <c r="J100" s="17">
        <v>0.6</v>
      </c>
      <c r="K100" s="17">
        <v>1</v>
      </c>
      <c r="L100" s="6" t="s">
        <v>228</v>
      </c>
      <c r="M100" s="6" t="s">
        <v>234</v>
      </c>
    </row>
    <row r="101" spans="2:13" ht="75" x14ac:dyDescent="0.25">
      <c r="B101" s="36"/>
      <c r="C101" s="31"/>
      <c r="D101" s="2" t="s">
        <v>48</v>
      </c>
      <c r="E101" s="2" t="s">
        <v>49</v>
      </c>
      <c r="F101" s="3">
        <v>62515200</v>
      </c>
      <c r="G101" s="3">
        <v>62515200</v>
      </c>
      <c r="H101" s="12" t="s">
        <v>50</v>
      </c>
      <c r="I101" s="6" t="s">
        <v>249</v>
      </c>
      <c r="J101" s="17">
        <v>0.5</v>
      </c>
      <c r="K101" s="17">
        <v>1</v>
      </c>
      <c r="L101" s="6" t="s">
        <v>228</v>
      </c>
      <c r="M101" s="6" t="s">
        <v>234</v>
      </c>
    </row>
    <row r="102" spans="2:13" ht="150" x14ac:dyDescent="0.25">
      <c r="B102" s="36"/>
      <c r="C102" s="31"/>
      <c r="D102" s="2" t="s">
        <v>51</v>
      </c>
      <c r="E102" s="2" t="s">
        <v>52</v>
      </c>
      <c r="F102" s="3">
        <v>79524000</v>
      </c>
      <c r="G102" s="3">
        <v>79524000</v>
      </c>
      <c r="H102" s="12" t="s">
        <v>53</v>
      </c>
      <c r="I102" s="6" t="s">
        <v>250</v>
      </c>
      <c r="J102" s="17">
        <v>0.75</v>
      </c>
      <c r="K102" s="17">
        <v>1</v>
      </c>
      <c r="L102" s="6" t="s">
        <v>228</v>
      </c>
      <c r="M102" s="6" t="s">
        <v>234</v>
      </c>
    </row>
    <row r="103" spans="2:13" ht="45" x14ac:dyDescent="0.25">
      <c r="B103" s="36"/>
      <c r="C103" s="31"/>
      <c r="D103" s="2" t="s">
        <v>54</v>
      </c>
      <c r="E103" s="2" t="s">
        <v>55</v>
      </c>
      <c r="F103" s="3">
        <v>100000000</v>
      </c>
      <c r="G103" s="3">
        <v>100000000</v>
      </c>
      <c r="H103" s="12" t="s">
        <v>56</v>
      </c>
      <c r="I103" s="6" t="s">
        <v>251</v>
      </c>
      <c r="J103" s="17">
        <v>0.4</v>
      </c>
      <c r="K103" s="17">
        <v>1</v>
      </c>
      <c r="L103" s="6" t="s">
        <v>228</v>
      </c>
      <c r="M103" s="6" t="s">
        <v>234</v>
      </c>
    </row>
    <row r="104" spans="2:13" ht="120" x14ac:dyDescent="0.25">
      <c r="B104" s="36"/>
      <c r="C104" s="31"/>
      <c r="D104" s="2" t="s">
        <v>57</v>
      </c>
      <c r="E104" s="2" t="s">
        <v>58</v>
      </c>
      <c r="F104" s="3">
        <v>216150000</v>
      </c>
      <c r="G104" s="3">
        <v>216150000</v>
      </c>
      <c r="H104" s="12" t="s">
        <v>59</v>
      </c>
      <c r="I104" s="6" t="s">
        <v>252</v>
      </c>
      <c r="J104" s="17">
        <v>0.5</v>
      </c>
      <c r="K104" s="17">
        <v>1</v>
      </c>
      <c r="L104" s="6" t="s">
        <v>228</v>
      </c>
      <c r="M104" s="6" t="s">
        <v>234</v>
      </c>
    </row>
    <row r="105" spans="2:13" ht="225" x14ac:dyDescent="0.25">
      <c r="B105" s="37"/>
      <c r="C105" s="31"/>
      <c r="D105" s="2" t="s">
        <v>60</v>
      </c>
      <c r="E105" s="2" t="s">
        <v>61</v>
      </c>
      <c r="F105" s="3">
        <v>49750000</v>
      </c>
      <c r="G105" s="3">
        <v>49750000</v>
      </c>
      <c r="H105" s="12" t="s">
        <v>62</v>
      </c>
      <c r="I105" s="6" t="s">
        <v>253</v>
      </c>
      <c r="J105" s="17">
        <v>0.67</v>
      </c>
      <c r="K105" s="17">
        <v>1</v>
      </c>
      <c r="L105" s="6" t="s">
        <v>228</v>
      </c>
      <c r="M105" s="6" t="s">
        <v>234</v>
      </c>
    </row>
  </sheetData>
  <mergeCells count="71">
    <mergeCell ref="L9:L12"/>
    <mergeCell ref="M9:M12"/>
    <mergeCell ref="C28:C75"/>
    <mergeCell ref="I9:I12"/>
    <mergeCell ref="D9:D12"/>
    <mergeCell ref="E9:E12"/>
    <mergeCell ref="J9:J12"/>
    <mergeCell ref="K9:K12"/>
    <mergeCell ref="J13:J14"/>
    <mergeCell ref="K13:K14"/>
    <mergeCell ref="L13:L14"/>
    <mergeCell ref="M13:M14"/>
    <mergeCell ref="I21:I23"/>
    <mergeCell ref="I13:I14"/>
    <mergeCell ref="E21:E23"/>
    <mergeCell ref="D17:D19"/>
    <mergeCell ref="M78:M79"/>
    <mergeCell ref="I78:I79"/>
    <mergeCell ref="K76:K77"/>
    <mergeCell ref="K78:K79"/>
    <mergeCell ref="J21:J23"/>
    <mergeCell ref="L21:L23"/>
    <mergeCell ref="M21:M23"/>
    <mergeCell ref="K21:K23"/>
    <mergeCell ref="I28:I75"/>
    <mergeCell ref="B100:B105"/>
    <mergeCell ref="I76:I77"/>
    <mergeCell ref="J76:J77"/>
    <mergeCell ref="J78:J79"/>
    <mergeCell ref="L76:L77"/>
    <mergeCell ref="L78:L79"/>
    <mergeCell ref="B82:B99"/>
    <mergeCell ref="F76:F77"/>
    <mergeCell ref="F78:F79"/>
    <mergeCell ref="B80:B81"/>
    <mergeCell ref="B2:M2"/>
    <mergeCell ref="B3:G3"/>
    <mergeCell ref="H3:M3"/>
    <mergeCell ref="B1:M1"/>
    <mergeCell ref="F21:F22"/>
    <mergeCell ref="B6:B79"/>
    <mergeCell ref="C6:C7"/>
    <mergeCell ref="C9:C12"/>
    <mergeCell ref="F10:F11"/>
    <mergeCell ref="C13:C16"/>
    <mergeCell ref="D13:D14"/>
    <mergeCell ref="E13:E14"/>
    <mergeCell ref="C17:C19"/>
    <mergeCell ref="M76:M77"/>
    <mergeCell ref="C21:C23"/>
    <mergeCell ref="D21:D23"/>
    <mergeCell ref="E17:E19"/>
    <mergeCell ref="D28:D30"/>
    <mergeCell ref="C100:C105"/>
    <mergeCell ref="C24:C27"/>
    <mergeCell ref="D31:D32"/>
    <mergeCell ref="D33:D46"/>
    <mergeCell ref="D47:D68"/>
    <mergeCell ref="D69:D75"/>
    <mergeCell ref="C82:C99"/>
    <mergeCell ref="E76:E77"/>
    <mergeCell ref="D78:D79"/>
    <mergeCell ref="E78:E79"/>
    <mergeCell ref="C80:C81"/>
    <mergeCell ref="C76:C79"/>
    <mergeCell ref="D76:D77"/>
    <mergeCell ref="J17:J19"/>
    <mergeCell ref="K17:K19"/>
    <mergeCell ref="L17:L19"/>
    <mergeCell ref="M17:M19"/>
    <mergeCell ref="I17:I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C6874-CC66-4E6B-92D4-10B0B9094EB9}">
  <sheetPr codeName="Hoja2"/>
  <dimension ref="A1:I26"/>
  <sheetViews>
    <sheetView workbookViewId="0">
      <selection activeCell="I1" sqref="I1:I26"/>
    </sheetView>
  </sheetViews>
  <sheetFormatPr baseColWidth="10" defaultRowHeight="15" x14ac:dyDescent="0.25"/>
  <cols>
    <col min="1" max="1" width="11.42578125" style="10"/>
  </cols>
  <sheetData>
    <row r="1" spans="1:9" x14ac:dyDescent="0.25">
      <c r="A1" s="9">
        <v>0.66666666666666663</v>
      </c>
      <c r="B1" t="s">
        <v>241</v>
      </c>
      <c r="D1" s="7" t="str">
        <f>CONCATENATE(A1," ",$B$1)</f>
        <v>0,666666666666667 según programa</v>
      </c>
      <c r="H1" s="8" t="e">
        <f>A1+B1</f>
        <v>#VALUE!</v>
      </c>
      <c r="I1" s="8">
        <f>ROUND(A1,2)</f>
        <v>0.67</v>
      </c>
    </row>
    <row r="2" spans="1:9" x14ac:dyDescent="0.25">
      <c r="A2" s="9">
        <v>0.5</v>
      </c>
      <c r="D2" s="7" t="str">
        <f t="shared" ref="D2:D26" si="0">CONCATENATE(A2," ",$B$1)</f>
        <v>0,5 según programa</v>
      </c>
      <c r="I2" s="8">
        <f t="shared" ref="I2:I26" si="1">ROUND(A2,2)</f>
        <v>0.5</v>
      </c>
    </row>
    <row r="3" spans="1:9" x14ac:dyDescent="0.25">
      <c r="A3" s="9">
        <v>0.5</v>
      </c>
      <c r="D3" s="7" t="str">
        <f t="shared" si="0"/>
        <v>0,5 según programa</v>
      </c>
      <c r="I3" s="8">
        <f t="shared" si="1"/>
        <v>0.5</v>
      </c>
    </row>
    <row r="4" spans="1:9" x14ac:dyDescent="0.25">
      <c r="A4" s="9">
        <v>0.5</v>
      </c>
      <c r="D4" s="7" t="str">
        <f t="shared" si="0"/>
        <v>0,5 según programa</v>
      </c>
      <c r="I4" s="8">
        <f t="shared" si="1"/>
        <v>0.5</v>
      </c>
    </row>
    <row r="5" spans="1:9" x14ac:dyDescent="0.25">
      <c r="A5" s="9">
        <v>0.66666666666666663</v>
      </c>
      <c r="D5" s="7" t="str">
        <f t="shared" si="0"/>
        <v>0,666666666666667 según programa</v>
      </c>
      <c r="I5" s="8">
        <f t="shared" si="1"/>
        <v>0.67</v>
      </c>
    </row>
    <row r="6" spans="1:9" x14ac:dyDescent="0.25">
      <c r="A6" s="9">
        <v>0.66666666666666663</v>
      </c>
      <c r="D6" s="7" t="str">
        <f t="shared" si="0"/>
        <v>0,666666666666667 según programa</v>
      </c>
      <c r="I6" s="8">
        <f t="shared" si="1"/>
        <v>0.67</v>
      </c>
    </row>
    <row r="7" spans="1:9" x14ac:dyDescent="0.25">
      <c r="A7" s="9">
        <v>0.66666666666666663</v>
      </c>
      <c r="D7" s="7" t="str">
        <f t="shared" si="0"/>
        <v>0,666666666666667 según programa</v>
      </c>
      <c r="I7" s="8">
        <f t="shared" si="1"/>
        <v>0.67</v>
      </c>
    </row>
    <row r="8" spans="1:9" x14ac:dyDescent="0.25">
      <c r="A8" s="9">
        <v>0.66666666666666663</v>
      </c>
      <c r="D8" s="7" t="str">
        <f t="shared" si="0"/>
        <v>0,666666666666667 según programa</v>
      </c>
      <c r="I8" s="8">
        <f t="shared" si="1"/>
        <v>0.67</v>
      </c>
    </row>
    <row r="9" spans="1:9" x14ac:dyDescent="0.25">
      <c r="A9" s="9">
        <v>0.66666666666666663</v>
      </c>
      <c r="D9" s="7" t="str">
        <f t="shared" si="0"/>
        <v>0,666666666666667 según programa</v>
      </c>
      <c r="I9" s="8">
        <f t="shared" si="1"/>
        <v>0.67</v>
      </c>
    </row>
    <row r="10" spans="1:9" x14ac:dyDescent="0.25">
      <c r="A10" s="9">
        <v>0.66666666666666663</v>
      </c>
      <c r="D10" s="7" t="str">
        <f t="shared" si="0"/>
        <v>0,666666666666667 según programa</v>
      </c>
      <c r="I10" s="8">
        <f t="shared" si="1"/>
        <v>0.67</v>
      </c>
    </row>
    <row r="11" spans="1:9" x14ac:dyDescent="0.25">
      <c r="A11" s="9">
        <v>0.66666666666666663</v>
      </c>
      <c r="D11" s="7" t="str">
        <f t="shared" si="0"/>
        <v>0,666666666666667 según programa</v>
      </c>
      <c r="I11" s="8">
        <f t="shared" si="1"/>
        <v>0.67</v>
      </c>
    </row>
    <row r="12" spans="1:9" x14ac:dyDescent="0.25">
      <c r="A12" s="9">
        <v>0.66666666666666663</v>
      </c>
      <c r="D12" s="7" t="str">
        <f t="shared" si="0"/>
        <v>0,666666666666667 según programa</v>
      </c>
      <c r="I12" s="8">
        <f t="shared" si="1"/>
        <v>0.67</v>
      </c>
    </row>
    <row r="13" spans="1:9" x14ac:dyDescent="0.25">
      <c r="A13" s="9">
        <v>0.66666666666666663</v>
      </c>
      <c r="D13" s="7" t="str">
        <f t="shared" si="0"/>
        <v>0,666666666666667 según programa</v>
      </c>
      <c r="I13" s="8">
        <f t="shared" si="1"/>
        <v>0.67</v>
      </c>
    </row>
    <row r="14" spans="1:9" x14ac:dyDescent="0.25">
      <c r="A14" s="9">
        <v>0.66666666666666663</v>
      </c>
      <c r="D14" s="7" t="str">
        <f t="shared" si="0"/>
        <v>0,666666666666667 según programa</v>
      </c>
      <c r="I14" s="8">
        <f t="shared" si="1"/>
        <v>0.67</v>
      </c>
    </row>
    <row r="15" spans="1:9" x14ac:dyDescent="0.25">
      <c r="A15" s="9">
        <v>0.66666666666666663</v>
      </c>
      <c r="D15" s="7" t="str">
        <f t="shared" si="0"/>
        <v>0,666666666666667 según programa</v>
      </c>
      <c r="I15" s="8">
        <f t="shared" si="1"/>
        <v>0.67</v>
      </c>
    </row>
    <row r="16" spans="1:9" x14ac:dyDescent="0.25">
      <c r="A16" s="9">
        <v>0.66666666666666663</v>
      </c>
      <c r="D16" s="7" t="str">
        <f t="shared" si="0"/>
        <v>0,666666666666667 según programa</v>
      </c>
      <c r="I16" s="8">
        <f t="shared" si="1"/>
        <v>0.67</v>
      </c>
    </row>
    <row r="17" spans="1:9" x14ac:dyDescent="0.25">
      <c r="A17" s="9">
        <v>0.66666666666666663</v>
      </c>
      <c r="D17" s="7" t="str">
        <f t="shared" si="0"/>
        <v>0,666666666666667 según programa</v>
      </c>
      <c r="I17" s="8">
        <f t="shared" si="1"/>
        <v>0.67</v>
      </c>
    </row>
    <row r="18" spans="1:9" x14ac:dyDescent="0.25">
      <c r="A18" s="9">
        <v>0.66666666666666663</v>
      </c>
      <c r="D18" s="7" t="str">
        <f t="shared" si="0"/>
        <v>0,666666666666667 según programa</v>
      </c>
      <c r="I18" s="8">
        <f t="shared" si="1"/>
        <v>0.67</v>
      </c>
    </row>
    <row r="19" spans="1:9" x14ac:dyDescent="0.25">
      <c r="A19" s="9">
        <v>0.66666666666666663</v>
      </c>
      <c r="D19" s="7" t="str">
        <f t="shared" si="0"/>
        <v>0,666666666666667 según programa</v>
      </c>
      <c r="I19" s="8">
        <f t="shared" si="1"/>
        <v>0.67</v>
      </c>
    </row>
    <row r="20" spans="1:9" x14ac:dyDescent="0.25">
      <c r="A20" s="9">
        <v>0.66666666666666663</v>
      </c>
      <c r="D20" s="7" t="str">
        <f t="shared" si="0"/>
        <v>0,666666666666667 según programa</v>
      </c>
      <c r="I20" s="8">
        <f t="shared" si="1"/>
        <v>0.67</v>
      </c>
    </row>
    <row r="21" spans="1:9" x14ac:dyDescent="0.25">
      <c r="A21" s="9">
        <v>0.6</v>
      </c>
      <c r="D21" s="7" t="str">
        <f t="shared" si="0"/>
        <v>0,6 según programa</v>
      </c>
      <c r="I21" s="8">
        <f t="shared" si="1"/>
        <v>0.6</v>
      </c>
    </row>
    <row r="22" spans="1:9" x14ac:dyDescent="0.25">
      <c r="A22" s="9">
        <v>0.5</v>
      </c>
      <c r="D22" s="7" t="str">
        <f t="shared" si="0"/>
        <v>0,5 según programa</v>
      </c>
      <c r="I22" s="8">
        <f t="shared" si="1"/>
        <v>0.5</v>
      </c>
    </row>
    <row r="23" spans="1:9" x14ac:dyDescent="0.25">
      <c r="A23" s="9">
        <v>0.75</v>
      </c>
      <c r="D23" s="7" t="str">
        <f t="shared" si="0"/>
        <v>0,75 según programa</v>
      </c>
      <c r="I23" s="8">
        <f t="shared" si="1"/>
        <v>0.75</v>
      </c>
    </row>
    <row r="24" spans="1:9" x14ac:dyDescent="0.25">
      <c r="A24" s="9">
        <v>0.4</v>
      </c>
      <c r="D24" s="7" t="str">
        <f t="shared" si="0"/>
        <v>0,4 según programa</v>
      </c>
      <c r="I24" s="8">
        <f t="shared" si="1"/>
        <v>0.4</v>
      </c>
    </row>
    <row r="25" spans="1:9" x14ac:dyDescent="0.25">
      <c r="A25" s="9">
        <v>0.5</v>
      </c>
      <c r="D25" s="7" t="str">
        <f t="shared" si="0"/>
        <v>0,5 según programa</v>
      </c>
      <c r="I25" s="8">
        <f t="shared" si="1"/>
        <v>0.5</v>
      </c>
    </row>
    <row r="26" spans="1:9" x14ac:dyDescent="0.25">
      <c r="A26" s="9">
        <v>0.66666666666666663</v>
      </c>
      <c r="D26" s="7" t="str">
        <f t="shared" si="0"/>
        <v>0,666666666666667 según programa</v>
      </c>
      <c r="I26" s="8">
        <f t="shared" si="1"/>
        <v>0.67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0b25c61-e9ae-4a15-8988-3484429c5e63" xsi:nil="true"/>
    <lcf76f155ced4ddcb4097134ff3c332f xmlns="81ccede9-2b47-4a4e-a973-f00f144551c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07E5FC22A97D54BAA8FF936B604ED66" ma:contentTypeVersion="13" ma:contentTypeDescription="Crear nuevo documento." ma:contentTypeScope="" ma:versionID="07cffd1ba892cadadd1da009765ef69c">
  <xsd:schema xmlns:xsd="http://www.w3.org/2001/XMLSchema" xmlns:xs="http://www.w3.org/2001/XMLSchema" xmlns:p="http://schemas.microsoft.com/office/2006/metadata/properties" xmlns:ns2="81ccede9-2b47-4a4e-a973-f00f144551ca" xmlns:ns3="10b25c61-e9ae-4a15-8988-3484429c5e63" targetNamespace="http://schemas.microsoft.com/office/2006/metadata/properties" ma:root="true" ma:fieldsID="1164d2728fd16f9ff17f62fb4b6963c1" ns2:_="" ns3:_="">
    <xsd:import namespace="81ccede9-2b47-4a4e-a973-f00f144551ca"/>
    <xsd:import namespace="10b25c61-e9ae-4a15-8988-3484429c5e6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ccede9-2b47-4a4e-a973-f00f144551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6930227d-965d-4741-b43f-4ac5cbdeb31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b25c61-e9ae-4a15-8988-3484429c5e6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55bf85-126c-434f-bcb6-68710f961177}" ma:internalName="TaxCatchAll" ma:showField="CatchAllData" ma:web="10b25c61-e9ae-4a15-8988-3484429c5e6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ECF0AE-ED32-4AF5-A9DA-C7424BF94AB9}">
  <ds:schemaRefs>
    <ds:schemaRef ds:uri="http://schemas.microsoft.com/sharepoint/v3/contenttype/forms"/>
  </ds:schemaRefs>
</ds:datastoreItem>
</file>

<file path=customXml/itemProps2.xml><?xml version="1.0" encoding="utf-8"?>
<ds:datastoreItem xmlns:ds="http://schemas.openxmlformats.org/officeDocument/2006/customXml" ds:itemID="{B0BDF8FA-D02D-45CE-BC3D-41E2862C3860}">
  <ds:schemaRefs>
    <ds:schemaRef ds:uri="http://schemas.microsoft.com/office/2006/metadata/properties"/>
    <ds:schemaRef ds:uri="http://schemas.microsoft.com/office/infopath/2007/PartnerControls"/>
    <ds:schemaRef ds:uri="10b25c61-e9ae-4a15-8988-3484429c5e63"/>
    <ds:schemaRef ds:uri="81ccede9-2b47-4a4e-a973-f00f144551ca"/>
  </ds:schemaRefs>
</ds:datastoreItem>
</file>

<file path=customXml/itemProps3.xml><?xml version="1.0" encoding="utf-8"?>
<ds:datastoreItem xmlns:ds="http://schemas.openxmlformats.org/officeDocument/2006/customXml" ds:itemID="{C496F96A-465F-46BA-8A6E-C2B8BD51DB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ccede9-2b47-4a4e-a973-f00f144551ca"/>
    <ds:schemaRef ds:uri="10b25c61-e9ae-4a15-8988-3484429c5e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Hoja4</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 Saud Gaete</dc:creator>
  <cp:lastModifiedBy>Karen Veloso Torres</cp:lastModifiedBy>
  <dcterms:created xsi:type="dcterms:W3CDTF">2026-04-17T13:19:26Z</dcterms:created>
  <dcterms:modified xsi:type="dcterms:W3CDTF">2026-04-29T16:47:13Z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0x010100E07E5FC22A97D54BAA8FF936B604ED66</vt:lpwstr>
  </property>
  <property fmtid="{D5CDD505-2E9C-101B-9397-08002B2CF9AE}" pid="3" name="MediaServiceImageTags">
    <vt:lpwstr/>
  </property>
</Properties>
</file>