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INNOVA/Numeral 10, Artículo 14/"/>
    </mc:Choice>
  </mc:AlternateContent>
  <xr:revisionPtr revIDLastSave="0" documentId="8_{8B130781-5A5A-40C5-AF57-A65155535CF6}" xr6:coauthVersionLast="47" xr6:coauthVersionMax="47" xr10:uidLastSave="{00000000-0000-0000-0000-000000000000}"/>
  <bookViews>
    <workbookView xWindow="20370" yWindow="-120" windowWidth="29040" windowHeight="15720" xr2:uid="{8AB3DC58-E64D-4EA9-8407-69C7243C2E10}"/>
  </bookViews>
  <sheets>
    <sheet name="INNOVA" sheetId="1" r:id="rId1"/>
  </sheets>
  <externalReferences>
    <externalReference r:id="rId2"/>
  </externalReferences>
  <definedNames>
    <definedName name="mecanismo_compra">[1]Listas!$D$2:$D$6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4" i="1" l="1"/>
  <c r="I24" i="1"/>
  <c r="H24" i="1"/>
  <c r="K17" i="1"/>
  <c r="I17" i="1"/>
  <c r="H17" i="1"/>
  <c r="F17" i="1"/>
  <c r="F24" i="1" s="1"/>
  <c r="E17" i="1"/>
  <c r="E24" i="1" s="1"/>
  <c r="E15" i="1"/>
  <c r="C15" i="1"/>
  <c r="E14" i="1"/>
  <c r="C14" i="1"/>
  <c r="E13" i="1"/>
  <c r="C13" i="1"/>
  <c r="E12" i="1"/>
  <c r="C12" i="1"/>
  <c r="E11" i="1"/>
  <c r="C11" i="1"/>
  <c r="E10" i="1"/>
  <c r="C10" i="1"/>
  <c r="C17" i="1" s="1"/>
  <c r="C24" i="1" l="1"/>
  <c r="G12" i="1"/>
  <c r="D12" i="1" s="1"/>
  <c r="J15" i="1"/>
  <c r="J10" i="1"/>
  <c r="G15" i="1"/>
  <c r="J13" i="1"/>
  <c r="G10" i="1"/>
  <c r="G13" i="1"/>
  <c r="D13" i="1" s="1"/>
  <c r="J11" i="1"/>
  <c r="G11" i="1"/>
  <c r="D11" i="1" s="1"/>
  <c r="J14" i="1"/>
  <c r="D14" i="1" s="1"/>
  <c r="J12" i="1"/>
  <c r="G17" i="1" l="1"/>
  <c r="D10" i="1"/>
  <c r="D15" i="1"/>
  <c r="J17" i="1"/>
  <c r="D17" i="1" l="1"/>
</calcChain>
</file>

<file path=xl/sharedStrings.xml><?xml version="1.0" encoding="utf-8"?>
<sst xmlns="http://schemas.openxmlformats.org/spreadsheetml/2006/main" count="39" uniqueCount="32">
  <si>
    <t>Ministerio de Economía, Fomento y Turismo</t>
  </si>
  <si>
    <t>Gastos en Personal, Subtítulo 21, por Género</t>
  </si>
  <si>
    <t>Informe Semestral</t>
  </si>
  <si>
    <t>enero a junio 2026</t>
  </si>
  <si>
    <t>Miles de Pesos</t>
  </si>
  <si>
    <t>M$</t>
  </si>
  <si>
    <t>Servicio</t>
  </si>
  <si>
    <t>Calidad Jurídica y porcentaje</t>
  </si>
  <si>
    <t>N° de Personas, Género, Porcentajes y Remuneraciones</t>
  </si>
  <si>
    <t>DISTRIBUCION DE CONTRATOS</t>
  </si>
  <si>
    <t>Total Trabajadores</t>
  </si>
  <si>
    <t>Mujeres</t>
  </si>
  <si>
    <t>Hombres</t>
  </si>
  <si>
    <t>Calidad Jurídica</t>
  </si>
  <si>
    <t>Total</t>
  </si>
  <si>
    <t>%</t>
  </si>
  <si>
    <t>Gasto Trimestral en Remuneraciones 
en Pesos ($)</t>
  </si>
  <si>
    <t>N° Mujeres</t>
  </si>
  <si>
    <t>% del Total</t>
  </si>
  <si>
    <t>Gasto Trimestral en Remuneraciones a Mujeres
en Pesos ($)</t>
  </si>
  <si>
    <t>N° Hombres</t>
  </si>
  <si>
    <t>Gasto Trimestral en Remuneraciones a Hombres
en Pesos ($)</t>
  </si>
  <si>
    <t>ANTIGÜEDAD PROMEDIO (AÑOS)</t>
  </si>
  <si>
    <t>ANTIGUEDAD MEDIA (AÑOS)</t>
  </si>
  <si>
    <t>CANTIDAD DE CONTRATOS</t>
  </si>
  <si>
    <t>Innova Chile</t>
  </si>
  <si>
    <t>Planta</t>
  </si>
  <si>
    <t>Contrata</t>
  </si>
  <si>
    <t>Codigo del Trabajo</t>
  </si>
  <si>
    <t>Honorarios</t>
  </si>
  <si>
    <t>Dietas</t>
  </si>
  <si>
    <t>Subtitulo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</si>
</sst>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0.0%"/>
    <numFmt numFmtId="165" formatCode="_ * #,##0.00_ ;_ * \-#,##0.00_ ;_ * &quot;-&quot;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20"/>
      <color rgb="FF0070C0"/>
      <name val="Arial"/>
      <family val="2"/>
    </font>
    <font>
      <b/>
      <sz val="20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2" xfId="0" applyFont="1" applyBorder="1"/>
    <xf numFmtId="0" fontId="12" fillId="2" borderId="2" xfId="0" applyFont="1" applyFill="1" applyBorder="1" applyAlignment="1">
      <alignment horizontal="left" indent="1"/>
    </xf>
    <xf numFmtId="41" fontId="11" fillId="2" borderId="2" xfId="1" applyFont="1" applyFill="1" applyBorder="1" applyAlignment="1">
      <alignment horizontal="center"/>
    </xf>
    <xf numFmtId="164" fontId="11" fillId="2" borderId="2" xfId="2" applyNumberFormat="1" applyFont="1" applyFill="1" applyBorder="1" applyAlignment="1">
      <alignment horizontal="center"/>
    </xf>
    <xf numFmtId="41" fontId="11" fillId="0" borderId="2" xfId="1" applyFont="1" applyFill="1" applyBorder="1" applyAlignment="1">
      <alignment horizontal="center"/>
    </xf>
    <xf numFmtId="164" fontId="11" fillId="0" borderId="2" xfId="2" applyNumberFormat="1" applyFont="1" applyFill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41" fontId="11" fillId="4" borderId="2" xfId="1" applyFont="1" applyFill="1" applyBorder="1" applyAlignment="1">
      <alignment horizontal="center"/>
    </xf>
    <xf numFmtId="0" fontId="13" fillId="0" borderId="2" xfId="0" applyFont="1" applyBorder="1" applyAlignment="1">
      <alignment horizontal="right" indent="4"/>
    </xf>
    <xf numFmtId="41" fontId="8" fillId="2" borderId="2" xfId="1" applyFont="1" applyFill="1" applyBorder="1" applyAlignment="1">
      <alignment horizontal="center"/>
    </xf>
    <xf numFmtId="164" fontId="8" fillId="2" borderId="2" xfId="2" applyNumberFormat="1" applyFont="1" applyFill="1" applyBorder="1" applyAlignment="1">
      <alignment horizontal="center"/>
    </xf>
    <xf numFmtId="41" fontId="8" fillId="0" borderId="2" xfId="1" applyFont="1" applyFill="1" applyBorder="1" applyAlignment="1">
      <alignment horizontal="center"/>
    </xf>
    <xf numFmtId="164" fontId="8" fillId="0" borderId="2" xfId="2" applyNumberFormat="1" applyFont="1" applyFill="1" applyBorder="1" applyAlignment="1">
      <alignment horizontal="center"/>
    </xf>
    <xf numFmtId="41" fontId="8" fillId="4" borderId="2" xfId="1" applyFont="1" applyFill="1" applyBorder="1" applyAlignment="1">
      <alignment horizontal="center"/>
    </xf>
    <xf numFmtId="0" fontId="14" fillId="0" borderId="2" xfId="0" applyFont="1" applyBorder="1" applyAlignment="1">
      <alignment horizontal="right" indent="4"/>
    </xf>
    <xf numFmtId="0" fontId="14" fillId="2" borderId="2" xfId="0" applyFont="1" applyFill="1" applyBorder="1" applyAlignment="1">
      <alignment horizontal="left" indent="1"/>
    </xf>
    <xf numFmtId="0" fontId="14" fillId="0" borderId="0" xfId="0" applyFont="1"/>
    <xf numFmtId="0" fontId="11" fillId="0" borderId="2" xfId="0" applyFont="1" applyBorder="1"/>
    <xf numFmtId="0" fontId="11" fillId="2" borderId="2" xfId="0" applyFont="1" applyFill="1" applyBorder="1" applyAlignment="1">
      <alignment horizontal="left" indent="1"/>
    </xf>
    <xf numFmtId="9" fontId="11" fillId="2" borderId="2" xfId="2" applyFont="1" applyFill="1" applyBorder="1" applyAlignment="1">
      <alignment horizontal="center"/>
    </xf>
    <xf numFmtId="0" fontId="14" fillId="0" borderId="2" xfId="0" applyFont="1" applyBorder="1"/>
    <xf numFmtId="41" fontId="14" fillId="2" borderId="2" xfId="1" applyFont="1" applyFill="1" applyBorder="1" applyAlignment="1">
      <alignment horizontal="center"/>
    </xf>
    <xf numFmtId="164" fontId="14" fillId="2" borderId="2" xfId="1" applyNumberFormat="1" applyFont="1" applyFill="1" applyBorder="1" applyAlignment="1">
      <alignment horizontal="center"/>
    </xf>
    <xf numFmtId="41" fontId="14" fillId="4" borderId="2" xfId="1" applyFont="1" applyFill="1" applyBorder="1" applyAlignment="1">
      <alignment horizontal="center"/>
    </xf>
    <xf numFmtId="41" fontId="9" fillId="0" borderId="0" xfId="0" applyNumberFormat="1" applyFont="1" applyAlignment="1">
      <alignment horizontal="center"/>
    </xf>
    <xf numFmtId="41" fontId="9" fillId="0" borderId="0" xfId="0" applyNumberFormat="1" applyFont="1"/>
    <xf numFmtId="0" fontId="15" fillId="0" borderId="0" xfId="0" applyFont="1" applyAlignment="1">
      <alignment horizontal="left" vertical="center" wrapText="1"/>
    </xf>
    <xf numFmtId="0" fontId="16" fillId="0" borderId="0" xfId="0" applyFont="1"/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1408</xdr:rowOff>
    </xdr:to>
    <xdr:pic>
      <xdr:nvPicPr>
        <xdr:cNvPr id="2" name="Imagen 1" descr="MINISTERIO DE ECONOMIA (PNG)">
          <a:extLst>
            <a:ext uri="{FF2B5EF4-FFF2-40B4-BE49-F238E27FC236}">
              <a16:creationId xmlns:a16="http://schemas.microsoft.com/office/drawing/2014/main" id="{53DDE194-20A9-4115-B1AF-1029048B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753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files\gaf.mvr\Desktop\RESPALDO\Presupuesto\2017\Reportes%20Trimestrales%20Circular%2016\REPORTE-CIRCULAR-16-PERIODO-2do%20Trimestr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sumen"/>
      <sheetName val="1. Gastos de Publicidad "/>
      <sheetName val="2. Gastos de Representación "/>
      <sheetName val="3. Uso y Circ. de Vehículos "/>
      <sheetName val="3.1 Adquisición de Vehículos"/>
      <sheetName val="4. Comisiones"/>
      <sheetName val="5.a G.F.G. - Horas Extras"/>
      <sheetName val="5.b  G.F.G. - Honorarios"/>
      <sheetName val="5.c  G.F.G. - Licencias Médicas"/>
      <sheetName val="6.a Adquisiciones (TD)"/>
      <sheetName val="6.b Adquisiciones (LIC) "/>
      <sheetName val="8. Otros Gastos"/>
      <sheetName val="Institucion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BM2" t="str">
            <v>ARICA Y PARINACOTA</v>
          </cell>
        </row>
      </sheetData>
      <sheetData sheetId="14">
        <row r="2">
          <cell r="A2" t="str">
            <v>PUBLICIDAD Y/O DIFUSIÓN</v>
          </cell>
          <cell r="D2" t="str">
            <v>CONVENIO MARCO</v>
          </cell>
        </row>
        <row r="3">
          <cell r="D3" t="str">
            <v>LICITACIÓN PÚBLICA</v>
          </cell>
        </row>
        <row r="4">
          <cell r="D4" t="str">
            <v>LICITACIÓN PRIVADA</v>
          </cell>
        </row>
        <row r="5">
          <cell r="D5" t="str">
            <v>TRATO DIRECTO</v>
          </cell>
        </row>
        <row r="6">
          <cell r="D6" t="str">
            <v>OTROS GASTOS MENORES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D194-35EC-43F2-A409-F9DF319180F4}">
  <sheetPr>
    <tabColor rgb="FFFFFF99"/>
    <pageSetUpPr fitToPage="1"/>
  </sheetPr>
  <dimension ref="A1:N33"/>
  <sheetViews>
    <sheetView showGridLines="0" tabSelected="1" zoomScale="90" zoomScaleNormal="90" workbookViewId="0">
      <selection activeCell="D18" sqref="D18"/>
    </sheetView>
  </sheetViews>
  <sheetFormatPr baseColWidth="10" defaultColWidth="11.42578125" defaultRowHeight="12.75" x14ac:dyDescent="0.2"/>
  <cols>
    <col min="1" max="1" width="40.28515625" style="13" customWidth="1"/>
    <col min="2" max="2" width="18.28515625" style="13" customWidth="1"/>
    <col min="3" max="3" width="13" style="14" customWidth="1"/>
    <col min="4" max="4" width="13" style="13" customWidth="1"/>
    <col min="5" max="5" width="20.5703125" style="13" customWidth="1"/>
    <col min="6" max="6" width="13" style="14" customWidth="1"/>
    <col min="7" max="7" width="13" style="13" customWidth="1"/>
    <col min="8" max="8" width="17.42578125" style="13" customWidth="1"/>
    <col min="9" max="9" width="13" style="14" customWidth="1"/>
    <col min="10" max="10" width="14.7109375" style="13" customWidth="1"/>
    <col min="11" max="11" width="21" style="13" customWidth="1"/>
    <col min="12" max="14" width="15.28515625" style="13" customWidth="1"/>
    <col min="15" max="16384" width="11.42578125" style="13"/>
  </cols>
  <sheetData>
    <row r="1" spans="1:14" s="2" customFormat="1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4" s="5" customFormat="1" ht="23.25" x14ac:dyDescent="0.3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ht="40.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4" s="10" customFormat="1" ht="26.25" x14ac:dyDescent="0.4">
      <c r="A5" s="8" t="s">
        <v>2</v>
      </c>
      <c r="B5" s="8"/>
      <c r="C5" s="8" t="s">
        <v>3</v>
      </c>
      <c r="D5" s="8"/>
      <c r="E5" s="8"/>
      <c r="F5" s="9"/>
      <c r="I5" s="9"/>
      <c r="J5" s="11" t="s">
        <v>4</v>
      </c>
      <c r="K5" s="12" t="s">
        <v>5</v>
      </c>
    </row>
    <row r="6" spans="1:14" ht="25.5" customHeight="1" x14ac:dyDescent="0.2"/>
    <row r="7" spans="1:14" s="19" customFormat="1" ht="21.75" customHeight="1" x14ac:dyDescent="0.25">
      <c r="A7" s="15" t="s">
        <v>6</v>
      </c>
      <c r="B7" s="15" t="s">
        <v>7</v>
      </c>
      <c r="C7" s="15"/>
      <c r="D7" s="15"/>
      <c r="E7" s="15"/>
      <c r="F7" s="15" t="s">
        <v>8</v>
      </c>
      <c r="G7" s="15"/>
      <c r="H7" s="15"/>
      <c r="I7" s="15"/>
      <c r="J7" s="15"/>
      <c r="K7" s="15"/>
      <c r="L7" s="16" t="s">
        <v>9</v>
      </c>
      <c r="M7" s="17"/>
      <c r="N7" s="18"/>
    </row>
    <row r="8" spans="1:14" s="19" customFormat="1" ht="21.75" customHeight="1" x14ac:dyDescent="0.25">
      <c r="A8" s="15"/>
      <c r="B8" s="15" t="s">
        <v>10</v>
      </c>
      <c r="C8" s="15"/>
      <c r="D8" s="15"/>
      <c r="E8" s="15"/>
      <c r="F8" s="20" t="s">
        <v>11</v>
      </c>
      <c r="G8" s="20"/>
      <c r="H8" s="20"/>
      <c r="I8" s="15" t="s">
        <v>12</v>
      </c>
      <c r="J8" s="15"/>
      <c r="K8" s="15"/>
      <c r="L8" s="21"/>
      <c r="M8" s="22"/>
      <c r="N8" s="23"/>
    </row>
    <row r="9" spans="1:14" s="27" customFormat="1" ht="54.75" customHeight="1" x14ac:dyDescent="0.2">
      <c r="A9" s="15"/>
      <c r="B9" s="24" t="s">
        <v>13</v>
      </c>
      <c r="C9" s="24" t="s">
        <v>14</v>
      </c>
      <c r="D9" s="24" t="s">
        <v>15</v>
      </c>
      <c r="E9" s="24" t="s">
        <v>16</v>
      </c>
      <c r="F9" s="25" t="s">
        <v>17</v>
      </c>
      <c r="G9" s="25" t="s">
        <v>18</v>
      </c>
      <c r="H9" s="25" t="s">
        <v>19</v>
      </c>
      <c r="I9" s="24" t="s">
        <v>20</v>
      </c>
      <c r="J9" s="24" t="s">
        <v>18</v>
      </c>
      <c r="K9" s="24" t="s">
        <v>21</v>
      </c>
      <c r="L9" s="26" t="s">
        <v>22</v>
      </c>
      <c r="M9" s="26" t="s">
        <v>23</v>
      </c>
      <c r="N9" s="26" t="s">
        <v>24</v>
      </c>
    </row>
    <row r="10" spans="1:14" s="35" customFormat="1" ht="14.1" customHeight="1" x14ac:dyDescent="0.2">
      <c r="A10" s="28" t="s">
        <v>25</v>
      </c>
      <c r="B10" s="29" t="s">
        <v>26</v>
      </c>
      <c r="C10" s="30">
        <f>+F10+I10</f>
        <v>0</v>
      </c>
      <c r="D10" s="31">
        <f>+G10+J10</f>
        <v>0</v>
      </c>
      <c r="E10" s="30">
        <f>+H10+K10</f>
        <v>0</v>
      </c>
      <c r="F10" s="32">
        <v>0</v>
      </c>
      <c r="G10" s="33">
        <f>+F10/$C$17</f>
        <v>0</v>
      </c>
      <c r="H10" s="32">
        <v>0</v>
      </c>
      <c r="I10" s="30">
        <v>0</v>
      </c>
      <c r="J10" s="31">
        <f>+I10/$C$17</f>
        <v>0</v>
      </c>
      <c r="K10" s="30">
        <v>0</v>
      </c>
      <c r="L10" s="34">
        <v>0</v>
      </c>
      <c r="M10" s="34">
        <v>0</v>
      </c>
      <c r="N10" s="34">
        <v>0</v>
      </c>
    </row>
    <row r="11" spans="1:14" s="35" customFormat="1" ht="14.1" customHeight="1" x14ac:dyDescent="0.2">
      <c r="A11" s="28" t="s">
        <v>25</v>
      </c>
      <c r="B11" s="29" t="s">
        <v>27</v>
      </c>
      <c r="C11" s="30">
        <f t="shared" ref="C11:E15" si="0">+F11+I11</f>
        <v>0</v>
      </c>
      <c r="D11" s="31">
        <f t="shared" si="0"/>
        <v>0</v>
      </c>
      <c r="E11" s="30">
        <f t="shared" si="0"/>
        <v>0</v>
      </c>
      <c r="F11" s="32">
        <v>0</v>
      </c>
      <c r="G11" s="33">
        <f t="shared" ref="G11:G15" si="1">+F11/$C$17</f>
        <v>0</v>
      </c>
      <c r="H11" s="32">
        <v>0</v>
      </c>
      <c r="I11" s="30">
        <v>0</v>
      </c>
      <c r="J11" s="31">
        <f t="shared" ref="J11:J15" si="2">+I11/$C$17</f>
        <v>0</v>
      </c>
      <c r="K11" s="30">
        <v>0</v>
      </c>
      <c r="L11" s="34">
        <v>0</v>
      </c>
      <c r="M11" s="34">
        <v>0</v>
      </c>
      <c r="N11" s="34">
        <v>0</v>
      </c>
    </row>
    <row r="12" spans="1:14" s="35" customFormat="1" ht="14.1" customHeight="1" x14ac:dyDescent="0.2">
      <c r="A12" s="28" t="s">
        <v>25</v>
      </c>
      <c r="B12" s="29" t="s">
        <v>28</v>
      </c>
      <c r="C12" s="30">
        <f t="shared" si="0"/>
        <v>54</v>
      </c>
      <c r="D12" s="31">
        <f t="shared" si="0"/>
        <v>0.9642857142857143</v>
      </c>
      <c r="E12" s="30">
        <f t="shared" si="0"/>
        <v>1182213.969</v>
      </c>
      <c r="F12" s="32">
        <v>28</v>
      </c>
      <c r="G12" s="33">
        <f t="shared" si="1"/>
        <v>0.5</v>
      </c>
      <c r="H12" s="32">
        <v>593585.37159051932</v>
      </c>
      <c r="I12" s="30">
        <v>26</v>
      </c>
      <c r="J12" s="31">
        <f t="shared" si="2"/>
        <v>0.4642857142857143</v>
      </c>
      <c r="K12" s="30">
        <v>588628.59740948072</v>
      </c>
      <c r="L12" s="34">
        <v>7.6</v>
      </c>
      <c r="M12" s="34">
        <v>17.100000000000001</v>
      </c>
      <c r="N12" s="34">
        <v>1</v>
      </c>
    </row>
    <row r="13" spans="1:14" s="36" customFormat="1" x14ac:dyDescent="0.2">
      <c r="A13" s="28" t="s">
        <v>25</v>
      </c>
      <c r="B13" s="29" t="s">
        <v>29</v>
      </c>
      <c r="C13" s="30">
        <f t="shared" si="0"/>
        <v>0</v>
      </c>
      <c r="D13" s="31">
        <f t="shared" si="0"/>
        <v>0</v>
      </c>
      <c r="E13" s="30">
        <f t="shared" si="0"/>
        <v>0</v>
      </c>
      <c r="F13" s="32"/>
      <c r="G13" s="33">
        <f t="shared" si="1"/>
        <v>0</v>
      </c>
      <c r="H13" s="32"/>
      <c r="I13" s="30">
        <v>0</v>
      </c>
      <c r="J13" s="31">
        <f t="shared" si="2"/>
        <v>0</v>
      </c>
      <c r="K13" s="30">
        <v>0</v>
      </c>
      <c r="L13" s="34">
        <v>0</v>
      </c>
      <c r="M13" s="34">
        <v>0</v>
      </c>
      <c r="N13" s="34">
        <v>0</v>
      </c>
    </row>
    <row r="14" spans="1:14" s="36" customFormat="1" x14ac:dyDescent="0.2">
      <c r="A14" s="28" t="s">
        <v>25</v>
      </c>
      <c r="B14" s="29" t="s">
        <v>30</v>
      </c>
      <c r="C14" s="30">
        <f t="shared" si="0"/>
        <v>0</v>
      </c>
      <c r="D14" s="31">
        <f t="shared" si="0"/>
        <v>0</v>
      </c>
      <c r="E14" s="30">
        <f t="shared" si="0"/>
        <v>25902.412</v>
      </c>
      <c r="F14" s="32">
        <v>0</v>
      </c>
      <c r="G14" s="33">
        <v>0</v>
      </c>
      <c r="H14" s="32">
        <v>12492.374</v>
      </c>
      <c r="I14" s="30">
        <v>0</v>
      </c>
      <c r="J14" s="31">
        <f t="shared" si="2"/>
        <v>0</v>
      </c>
      <c r="K14" s="30">
        <v>13410.038</v>
      </c>
      <c r="L14" s="34">
        <v>0</v>
      </c>
      <c r="M14" s="34">
        <v>0</v>
      </c>
      <c r="N14" s="34">
        <v>0</v>
      </c>
    </row>
    <row r="15" spans="1:14" s="36" customFormat="1" x14ac:dyDescent="0.2">
      <c r="A15" s="28" t="s">
        <v>25</v>
      </c>
      <c r="B15" s="29" t="s">
        <v>31</v>
      </c>
      <c r="C15" s="30">
        <f t="shared" si="0"/>
        <v>2</v>
      </c>
      <c r="D15" s="31">
        <f t="shared" si="0"/>
        <v>3.5714285714285712E-2</v>
      </c>
      <c r="E15" s="30">
        <f t="shared" si="0"/>
        <v>45792.857000000004</v>
      </c>
      <c r="F15" s="32">
        <v>0</v>
      </c>
      <c r="G15" s="33">
        <f t="shared" si="1"/>
        <v>0</v>
      </c>
      <c r="H15" s="32"/>
      <c r="I15" s="30">
        <v>2</v>
      </c>
      <c r="J15" s="31">
        <f t="shared" si="2"/>
        <v>3.5714285714285712E-2</v>
      </c>
      <c r="K15" s="30">
        <v>45792.857000000004</v>
      </c>
      <c r="L15" s="34">
        <v>2</v>
      </c>
      <c r="M15" s="34">
        <v>2</v>
      </c>
      <c r="N15" s="34">
        <v>1</v>
      </c>
    </row>
    <row r="16" spans="1:14" s="36" customFormat="1" x14ac:dyDescent="0.2">
      <c r="A16" s="28"/>
      <c r="B16" s="29"/>
      <c r="C16" s="30"/>
      <c r="D16" s="31"/>
      <c r="E16" s="30"/>
      <c r="F16" s="32"/>
      <c r="G16" s="33"/>
      <c r="H16" s="32"/>
      <c r="I16" s="30"/>
      <c r="J16" s="31"/>
      <c r="K16" s="30"/>
      <c r="L16" s="37"/>
      <c r="M16" s="37"/>
      <c r="N16" s="37"/>
    </row>
    <row r="17" spans="1:14" s="35" customFormat="1" ht="14.1" customHeight="1" x14ac:dyDescent="0.2">
      <c r="A17" s="38" t="s">
        <v>14</v>
      </c>
      <c r="B17" s="29"/>
      <c r="C17" s="39">
        <f>SUM(C10:C15)</f>
        <v>56</v>
      </c>
      <c r="D17" s="40">
        <f>SUM(D10:D16)</f>
        <v>1</v>
      </c>
      <c r="E17" s="39">
        <f>SUM(E10:E16)</f>
        <v>1253909.2380000001</v>
      </c>
      <c r="F17" s="41">
        <f>SUM(F10:F15)</f>
        <v>28</v>
      </c>
      <c r="G17" s="42">
        <f>SUM(G10:G16)</f>
        <v>0.5</v>
      </c>
      <c r="H17" s="41">
        <f>SUM(H10:H16)</f>
        <v>606077.74559051928</v>
      </c>
      <c r="I17" s="39">
        <f>SUM(I10:I15)</f>
        <v>28</v>
      </c>
      <c r="J17" s="40">
        <f>SUM(J10:J16)</f>
        <v>0.5</v>
      </c>
      <c r="K17" s="39">
        <f>SUM(K10:K16)</f>
        <v>647831.49240948062</v>
      </c>
      <c r="L17" s="43"/>
      <c r="M17" s="43"/>
      <c r="N17" s="43"/>
    </row>
    <row r="18" spans="1:14" s="46" customFormat="1" ht="14.1" customHeight="1" x14ac:dyDescent="0.2">
      <c r="A18" s="44"/>
      <c r="B18" s="45"/>
      <c r="C18" s="39"/>
      <c r="D18" s="40"/>
      <c r="E18" s="39"/>
      <c r="F18" s="41"/>
      <c r="G18" s="42"/>
      <c r="H18" s="41"/>
      <c r="I18" s="39"/>
      <c r="J18" s="40"/>
      <c r="K18" s="39"/>
      <c r="L18" s="43"/>
      <c r="M18" s="43"/>
      <c r="N18" s="43"/>
    </row>
    <row r="19" spans="1:14" s="27" customFormat="1" x14ac:dyDescent="0.2">
      <c r="A19" s="47"/>
      <c r="B19" s="48"/>
      <c r="C19" s="30"/>
      <c r="D19" s="49"/>
      <c r="E19" s="49"/>
      <c r="F19" s="32"/>
      <c r="G19" s="32"/>
      <c r="H19" s="32"/>
      <c r="I19" s="30"/>
      <c r="J19" s="30"/>
      <c r="K19" s="30"/>
      <c r="L19" s="37"/>
      <c r="M19" s="37"/>
      <c r="N19" s="37"/>
    </row>
    <row r="20" spans="1:14" s="27" customFormat="1" x14ac:dyDescent="0.2">
      <c r="A20" s="47"/>
      <c r="B20" s="48"/>
      <c r="C20" s="30"/>
      <c r="D20" s="49"/>
      <c r="E20" s="49"/>
      <c r="F20" s="32"/>
      <c r="G20" s="32"/>
      <c r="H20" s="32"/>
      <c r="I20" s="30"/>
      <c r="J20" s="30"/>
      <c r="K20" s="30"/>
      <c r="L20" s="37"/>
      <c r="M20" s="37"/>
      <c r="N20" s="37"/>
    </row>
    <row r="21" spans="1:14" s="27" customFormat="1" x14ac:dyDescent="0.2">
      <c r="A21" s="47"/>
      <c r="B21" s="48"/>
      <c r="C21" s="30"/>
      <c r="D21" s="49"/>
      <c r="E21" s="49"/>
      <c r="F21" s="32"/>
      <c r="G21" s="32"/>
      <c r="H21" s="32"/>
      <c r="I21" s="30"/>
      <c r="J21" s="30"/>
      <c r="K21" s="30"/>
      <c r="L21" s="37"/>
      <c r="M21" s="37"/>
      <c r="N21" s="37"/>
    </row>
    <row r="22" spans="1:14" s="27" customFormat="1" x14ac:dyDescent="0.2">
      <c r="A22" s="47"/>
      <c r="B22" s="48"/>
      <c r="C22" s="30"/>
      <c r="D22" s="49"/>
      <c r="E22" s="49"/>
      <c r="F22" s="32"/>
      <c r="G22" s="32"/>
      <c r="H22" s="32"/>
      <c r="I22" s="30"/>
      <c r="J22" s="30"/>
      <c r="K22" s="30"/>
      <c r="L22" s="37"/>
      <c r="M22" s="37"/>
      <c r="N22" s="37"/>
    </row>
    <row r="23" spans="1:14" s="27" customFormat="1" x14ac:dyDescent="0.2">
      <c r="A23" s="47"/>
      <c r="B23" s="48"/>
      <c r="C23" s="30"/>
      <c r="D23" s="49"/>
      <c r="E23" s="49"/>
      <c r="F23" s="32"/>
      <c r="G23" s="32"/>
      <c r="H23" s="32"/>
      <c r="I23" s="30"/>
      <c r="J23" s="30"/>
      <c r="K23" s="30"/>
      <c r="L23" s="37"/>
      <c r="M23" s="37"/>
      <c r="N23" s="37"/>
    </row>
    <row r="24" spans="1:14" s="46" customFormat="1" x14ac:dyDescent="0.2">
      <c r="A24" s="50"/>
      <c r="B24" s="45"/>
      <c r="C24" s="51">
        <f>+C17</f>
        <v>56</v>
      </c>
      <c r="D24" s="51"/>
      <c r="E24" s="51">
        <f>+E17</f>
        <v>1253909.2380000001</v>
      </c>
      <c r="F24" s="51">
        <f>+F17</f>
        <v>28</v>
      </c>
      <c r="G24" s="52"/>
      <c r="H24" s="51">
        <f>+H17</f>
        <v>606077.74559051928</v>
      </c>
      <c r="I24" s="51">
        <f>+I17</f>
        <v>28</v>
      </c>
      <c r="J24" s="51"/>
      <c r="K24" s="51">
        <f>+K17</f>
        <v>647831.49240948062</v>
      </c>
      <c r="L24" s="53"/>
      <c r="M24" s="53"/>
      <c r="N24" s="53"/>
    </row>
    <row r="26" spans="1:14" x14ac:dyDescent="0.2">
      <c r="B26" s="27"/>
      <c r="I26" s="54"/>
      <c r="K26" s="55"/>
    </row>
    <row r="27" spans="1:14" x14ac:dyDescent="0.2">
      <c r="F27" s="54"/>
      <c r="L27" s="27"/>
      <c r="M27" s="27"/>
      <c r="N27" s="27"/>
    </row>
    <row r="28" spans="1:14" ht="15.75" customHeight="1" x14ac:dyDescent="0.2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27"/>
    </row>
    <row r="29" spans="1:14" ht="15.75" customHeight="1" x14ac:dyDescent="0.2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27"/>
    </row>
    <row r="30" spans="1:14" ht="15.75" customHeight="1" x14ac:dyDescent="0.2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27"/>
    </row>
    <row r="31" spans="1:14" x14ac:dyDescent="0.2">
      <c r="L31" s="27"/>
      <c r="M31" s="27"/>
      <c r="N31" s="27"/>
    </row>
    <row r="32" spans="1:14" x14ac:dyDescent="0.2">
      <c r="L32" s="27"/>
      <c r="M32" s="27"/>
      <c r="N32" s="27"/>
    </row>
    <row r="33" spans="12:14" x14ac:dyDescent="0.2">
      <c r="L33" s="27"/>
      <c r="M33" s="27"/>
      <c r="N33" s="27"/>
    </row>
  </sheetData>
  <mergeCells count="10">
    <mergeCell ref="B28:K30"/>
    <mergeCell ref="A1:K1"/>
    <mergeCell ref="A3:N3"/>
    <mergeCell ref="A7:A9"/>
    <mergeCell ref="B7:E7"/>
    <mergeCell ref="F7:K7"/>
    <mergeCell ref="L7:N8"/>
    <mergeCell ref="B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184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25c61-e9ae-4a15-8988-3484429c5e63" xsi:nil="true"/>
    <lcf76f155ced4ddcb4097134ff3c332f xmlns="81ccede9-2b47-4a4e-a973-f00f144551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B5729F-6CE7-4B53-9422-D6F751B0A2E2}"/>
</file>

<file path=customXml/itemProps2.xml><?xml version="1.0" encoding="utf-8"?>
<ds:datastoreItem xmlns:ds="http://schemas.openxmlformats.org/officeDocument/2006/customXml" ds:itemID="{64D5133B-4FF5-4597-BA74-10EF4F1FE7A8}"/>
</file>

<file path=customXml/itemProps3.xml><?xml version="1.0" encoding="utf-8"?>
<ds:datastoreItem xmlns:ds="http://schemas.openxmlformats.org/officeDocument/2006/customXml" ds:itemID="{E351090C-CD46-4367-A99C-BFB220D732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Veloso Torres</dc:creator>
  <cp:lastModifiedBy>Karen Veloso Torres</cp:lastModifiedBy>
  <dcterms:created xsi:type="dcterms:W3CDTF">2026-07-20T14:36:37Z</dcterms:created>
  <dcterms:modified xsi:type="dcterms:W3CDTF">2026-07-20T14:37:22Z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</Properties>
</file>